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activeTab="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0">'附件1'!$4:$7</definedName>
    <definedName name="_xlnm.Print_Titles" localSheetId="2">'附件3'!$4:$7</definedName>
    <definedName name="_xlnm.Print_Titles" localSheetId="3">'附件4'!$4:$7</definedName>
  </definedNames>
  <calcPr fullCalcOnLoad="1"/>
</workbook>
</file>

<file path=xl/sharedStrings.xml><?xml version="1.0" encoding="utf-8"?>
<sst xmlns="http://schemas.openxmlformats.org/spreadsheetml/2006/main" count="288" uniqueCount="164">
  <si>
    <t>2018年普通本科高校、高等职业学校国家奖学金分配表</t>
  </si>
  <si>
    <t>单位：人、元</t>
  </si>
  <si>
    <t>序号</t>
  </si>
  <si>
    <t>学校名称</t>
  </si>
  <si>
    <t>国家奖学金名额</t>
  </si>
  <si>
    <t>国家奖学金金额</t>
  </si>
  <si>
    <t>小计</t>
  </si>
  <si>
    <t>中央专款预拨金额</t>
  </si>
  <si>
    <t>本次拨付金额</t>
  </si>
  <si>
    <t>其中：中央专款</t>
  </si>
  <si>
    <r>
      <rPr>
        <sz val="10"/>
        <rFont val="宋体"/>
        <family val="0"/>
      </rPr>
      <t>(</t>
    </r>
    <r>
      <rPr>
        <sz val="10"/>
        <rFont val="宋体"/>
        <family val="0"/>
      </rPr>
      <t>1</t>
    </r>
    <r>
      <rPr>
        <sz val="10"/>
        <rFont val="宋体"/>
        <family val="0"/>
      </rPr>
      <t>)</t>
    </r>
  </si>
  <si>
    <t>(2)=(1)*8000</t>
  </si>
  <si>
    <r>
      <rPr>
        <sz val="10"/>
        <rFont val="宋体"/>
        <family val="0"/>
      </rPr>
      <t>(3</t>
    </r>
    <r>
      <rPr>
        <sz val="10"/>
        <rFont val="宋体"/>
        <family val="0"/>
      </rPr>
      <t>)</t>
    </r>
  </si>
  <si>
    <r>
      <rPr>
        <sz val="10"/>
        <rFont val="宋体"/>
        <family val="0"/>
      </rPr>
      <t>(</t>
    </r>
    <r>
      <rPr>
        <sz val="10"/>
        <rFont val="宋体"/>
        <family val="0"/>
      </rPr>
      <t>4</t>
    </r>
    <r>
      <rPr>
        <sz val="10"/>
        <rFont val="宋体"/>
        <family val="0"/>
      </rPr>
      <t>)=(</t>
    </r>
    <r>
      <rPr>
        <sz val="10"/>
        <rFont val="宋体"/>
        <family val="0"/>
      </rPr>
      <t>2</t>
    </r>
    <r>
      <rPr>
        <sz val="10"/>
        <rFont val="宋体"/>
        <family val="0"/>
      </rPr>
      <t>)-(</t>
    </r>
    <r>
      <rPr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</si>
  <si>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rPr>
        <sz val="10"/>
        <rFont val="宋体"/>
        <family val="0"/>
      </rPr>
      <t>(</t>
    </r>
    <r>
      <rPr>
        <sz val="10"/>
        <rFont val="宋体"/>
        <family val="0"/>
      </rPr>
      <t>5)=(4)</t>
    </r>
  </si>
  <si>
    <r>
      <rPr>
        <sz val="10"/>
        <color indexed="8"/>
        <rFont val="宋体"/>
        <family val="0"/>
      </rPr>
      <t>上海大学</t>
    </r>
  </si>
  <si>
    <r>
      <rPr>
        <sz val="10"/>
        <color indexed="8"/>
        <rFont val="宋体"/>
        <family val="0"/>
      </rPr>
      <t>上海理工大学</t>
    </r>
  </si>
  <si>
    <r>
      <rPr>
        <sz val="10"/>
        <color indexed="8"/>
        <rFont val="宋体"/>
        <family val="0"/>
      </rPr>
      <t>上海海事大学</t>
    </r>
  </si>
  <si>
    <r>
      <rPr>
        <sz val="10"/>
        <color indexed="8"/>
        <rFont val="宋体"/>
        <family val="0"/>
      </rPr>
      <t>华东政法大学</t>
    </r>
  </si>
  <si>
    <r>
      <rPr>
        <sz val="10"/>
        <color indexed="8"/>
        <rFont val="宋体"/>
        <family val="0"/>
      </rPr>
      <t>上海工程技术大学</t>
    </r>
  </si>
  <si>
    <r>
      <rPr>
        <sz val="10"/>
        <color indexed="8"/>
        <rFont val="宋体"/>
        <family val="0"/>
      </rPr>
      <t>上海应用技术大学</t>
    </r>
  </si>
  <si>
    <r>
      <rPr>
        <sz val="10"/>
        <color indexed="8"/>
        <rFont val="宋体"/>
        <family val="0"/>
      </rPr>
      <t>上海海洋大学</t>
    </r>
  </si>
  <si>
    <r>
      <rPr>
        <sz val="10"/>
        <color indexed="8"/>
        <rFont val="宋体"/>
        <family val="0"/>
      </rPr>
      <t>上海中医药大学</t>
    </r>
  </si>
  <si>
    <r>
      <rPr>
        <sz val="10"/>
        <color indexed="8"/>
        <rFont val="宋体"/>
        <family val="0"/>
      </rPr>
      <t>上海师范大学</t>
    </r>
  </si>
  <si>
    <r>
      <rPr>
        <sz val="10"/>
        <color indexed="8"/>
        <rFont val="宋体"/>
        <family val="0"/>
      </rPr>
      <t>上海对外经贸大学</t>
    </r>
  </si>
  <si>
    <r>
      <rPr>
        <sz val="10"/>
        <color indexed="8"/>
        <rFont val="宋体"/>
        <family val="0"/>
      </rPr>
      <t>上海科技大学</t>
    </r>
  </si>
  <si>
    <r>
      <rPr>
        <sz val="10"/>
        <color indexed="8"/>
        <rFont val="宋体"/>
        <family val="0"/>
      </rPr>
      <t>上海纽约大学</t>
    </r>
  </si>
  <si>
    <r>
      <rPr>
        <sz val="10"/>
        <color indexed="8"/>
        <rFont val="宋体"/>
        <family val="0"/>
      </rPr>
      <t>上海电力学院</t>
    </r>
  </si>
  <si>
    <r>
      <rPr>
        <sz val="10"/>
        <color indexed="8"/>
        <rFont val="宋体"/>
        <family val="0"/>
      </rPr>
      <t>上海健康医学院</t>
    </r>
  </si>
  <si>
    <r>
      <rPr>
        <sz val="10"/>
        <color indexed="8"/>
        <rFont val="宋体"/>
        <family val="0"/>
      </rPr>
      <t>上海体育学院</t>
    </r>
  </si>
  <si>
    <r>
      <rPr>
        <sz val="10"/>
        <color indexed="8"/>
        <rFont val="宋体"/>
        <family val="0"/>
      </rPr>
      <t>上海音乐学院</t>
    </r>
  </si>
  <si>
    <r>
      <rPr>
        <sz val="10"/>
        <color indexed="8"/>
        <rFont val="宋体"/>
        <family val="0"/>
      </rPr>
      <t>上海戏剧学院</t>
    </r>
  </si>
  <si>
    <r>
      <rPr>
        <sz val="10"/>
        <color indexed="8"/>
        <rFont val="宋体"/>
        <family val="0"/>
      </rPr>
      <t>上海立信会计金融学院</t>
    </r>
  </si>
  <si>
    <r>
      <rPr>
        <sz val="10"/>
        <color indexed="8"/>
        <rFont val="宋体"/>
        <family val="0"/>
      </rPr>
      <t>上海电机学院</t>
    </r>
  </si>
  <si>
    <r>
      <rPr>
        <sz val="10"/>
        <color indexed="8"/>
        <rFont val="宋体"/>
        <family val="0"/>
      </rPr>
      <t>上海政法学院</t>
    </r>
  </si>
  <si>
    <r>
      <rPr>
        <sz val="10"/>
        <color indexed="8"/>
        <rFont val="宋体"/>
        <family val="0"/>
      </rPr>
      <t>上海第二工业大学</t>
    </r>
  </si>
  <si>
    <r>
      <rPr>
        <sz val="10"/>
        <color indexed="8"/>
        <rFont val="宋体"/>
        <family val="0"/>
      </rPr>
      <t>上海商学院</t>
    </r>
  </si>
  <si>
    <r>
      <rPr>
        <sz val="10"/>
        <color indexed="8"/>
        <rFont val="宋体"/>
        <family val="0"/>
      </rPr>
      <t>上海公安学院</t>
    </r>
  </si>
  <si>
    <r>
      <rPr>
        <sz val="10"/>
        <color indexed="8"/>
        <rFont val="宋体"/>
        <family val="0"/>
      </rPr>
      <t>上海杉达学院</t>
    </r>
  </si>
  <si>
    <r>
      <rPr>
        <sz val="10"/>
        <color indexed="8"/>
        <rFont val="宋体"/>
        <family val="0"/>
      </rPr>
      <t>上海建桥学院</t>
    </r>
  </si>
  <si>
    <r>
      <rPr>
        <sz val="10"/>
        <color indexed="8"/>
        <rFont val="宋体"/>
        <family val="0"/>
      </rPr>
      <t>上海视觉艺术学院</t>
    </r>
  </si>
  <si>
    <r>
      <rPr>
        <sz val="10"/>
        <color indexed="8"/>
        <rFont val="宋体"/>
        <family val="0"/>
      </rPr>
      <t>上海外国语大学贤达经济人文学院</t>
    </r>
  </si>
  <si>
    <r>
      <rPr>
        <sz val="10"/>
        <color indexed="8"/>
        <rFont val="宋体"/>
        <family val="0"/>
      </rPr>
      <t>上海师范大学天华学院</t>
    </r>
  </si>
  <si>
    <r>
      <rPr>
        <sz val="10"/>
        <color indexed="8"/>
        <rFont val="宋体"/>
        <family val="0"/>
      </rPr>
      <t>上海旅游高等专科学校</t>
    </r>
  </si>
  <si>
    <r>
      <rPr>
        <sz val="10"/>
        <color indexed="8"/>
        <rFont val="宋体"/>
        <family val="0"/>
      </rPr>
      <t>上海出版印刷高等专科学校</t>
    </r>
  </si>
  <si>
    <r>
      <rPr>
        <sz val="10"/>
        <color indexed="8"/>
        <rFont val="宋体"/>
        <family val="0"/>
      </rPr>
      <t>上海行健职业学院</t>
    </r>
  </si>
  <si>
    <r>
      <rPr>
        <sz val="10"/>
        <color indexed="8"/>
        <rFont val="宋体"/>
        <family val="0"/>
      </rPr>
      <t>上海城建职业学院</t>
    </r>
  </si>
  <si>
    <r>
      <rPr>
        <sz val="10"/>
        <color indexed="8"/>
        <rFont val="宋体"/>
        <family val="0"/>
      </rPr>
      <t>上海交通职业技术学院</t>
    </r>
  </si>
  <si>
    <r>
      <rPr>
        <sz val="10"/>
        <color indexed="8"/>
        <rFont val="宋体"/>
        <family val="0"/>
      </rPr>
      <t>上海海事职业技术学院</t>
    </r>
  </si>
  <si>
    <r>
      <rPr>
        <sz val="10"/>
        <color indexed="8"/>
        <rFont val="宋体"/>
        <family val="0"/>
      </rPr>
      <t>上海电子信息职业技术学院</t>
    </r>
  </si>
  <si>
    <r>
      <rPr>
        <sz val="10"/>
        <color indexed="8"/>
        <rFont val="宋体"/>
        <family val="0"/>
      </rPr>
      <t>上海工艺美术职业学院</t>
    </r>
  </si>
  <si>
    <r>
      <rPr>
        <sz val="10"/>
        <color indexed="8"/>
        <rFont val="宋体"/>
        <family val="0"/>
      </rPr>
      <t>上海科学技术职业学院</t>
    </r>
  </si>
  <si>
    <r>
      <rPr>
        <sz val="10"/>
        <color indexed="8"/>
        <rFont val="宋体"/>
        <family val="0"/>
      </rPr>
      <t>上海农林职业技术学院</t>
    </r>
  </si>
  <si>
    <t>上海工会管理职业学院（拨付至上海城建职业学院）</t>
  </si>
  <si>
    <r>
      <rPr>
        <sz val="10"/>
        <color indexed="8"/>
        <rFont val="宋体"/>
        <family val="0"/>
      </rPr>
      <t>上海东海职业技术学院</t>
    </r>
  </si>
  <si>
    <r>
      <rPr>
        <sz val="10"/>
        <color indexed="8"/>
        <rFont val="宋体"/>
        <family val="0"/>
      </rPr>
      <t>上海工商职业技术学院</t>
    </r>
  </si>
  <si>
    <r>
      <rPr>
        <sz val="10"/>
        <color indexed="8"/>
        <rFont val="宋体"/>
        <family val="0"/>
      </rPr>
      <t>上海震旦职业学院</t>
    </r>
  </si>
  <si>
    <r>
      <rPr>
        <sz val="10"/>
        <color indexed="8"/>
        <rFont val="宋体"/>
        <family val="0"/>
      </rPr>
      <t>上海民远职业技术学院</t>
    </r>
  </si>
  <si>
    <r>
      <rPr>
        <sz val="10"/>
        <color indexed="8"/>
        <rFont val="宋体"/>
        <family val="0"/>
      </rPr>
      <t>上海思博职业技术学院</t>
    </r>
  </si>
  <si>
    <r>
      <rPr>
        <sz val="10"/>
        <color indexed="8"/>
        <rFont val="宋体"/>
        <family val="0"/>
      </rPr>
      <t>上海立达职业技术学院</t>
    </r>
  </si>
  <si>
    <r>
      <rPr>
        <sz val="10"/>
        <color indexed="8"/>
        <rFont val="宋体"/>
        <family val="0"/>
      </rPr>
      <t>上海济光职业技术学院</t>
    </r>
  </si>
  <si>
    <r>
      <rPr>
        <sz val="10"/>
        <color indexed="8"/>
        <rFont val="宋体"/>
        <family val="0"/>
      </rPr>
      <t>上海工商外国语职业学院</t>
    </r>
  </si>
  <si>
    <r>
      <rPr>
        <sz val="10"/>
        <color indexed="8"/>
        <rFont val="宋体"/>
        <family val="0"/>
      </rPr>
      <t>上海邦德职业技术学院</t>
    </r>
  </si>
  <si>
    <r>
      <rPr>
        <sz val="10"/>
        <color indexed="8"/>
        <rFont val="宋体"/>
        <family val="0"/>
      </rPr>
      <t>上海中侨职业技术学院</t>
    </r>
  </si>
  <si>
    <r>
      <rPr>
        <sz val="10"/>
        <color indexed="8"/>
        <rFont val="宋体"/>
        <family val="0"/>
      </rPr>
      <t>上海电影艺术职业学院</t>
    </r>
  </si>
  <si>
    <t>合    计</t>
  </si>
  <si>
    <t>2018年普通本科高校、高等职业学校国家励志奖学金分配表</t>
  </si>
  <si>
    <t>国家励志奖学金名额</t>
  </si>
  <si>
    <t>国家励志奖学金金额</t>
  </si>
  <si>
    <t>地方专款预拨金额</t>
  </si>
  <si>
    <t>其中：学校部门预算</t>
  </si>
  <si>
    <t>其中：地方专款</t>
  </si>
  <si>
    <r>
      <rPr>
        <sz val="10"/>
        <rFont val="宋体"/>
        <family val="0"/>
      </rPr>
      <t>(</t>
    </r>
    <r>
      <rPr>
        <sz val="10"/>
        <rFont val="宋体"/>
        <family val="0"/>
      </rPr>
      <t>2</t>
    </r>
    <r>
      <rPr>
        <sz val="10"/>
        <rFont val="宋体"/>
        <family val="0"/>
      </rPr>
      <t>)=(</t>
    </r>
    <r>
      <rPr>
        <sz val="10"/>
        <rFont val="宋体"/>
        <family val="0"/>
      </rPr>
      <t>1</t>
    </r>
    <r>
      <rPr>
        <sz val="10"/>
        <rFont val="宋体"/>
        <family val="0"/>
      </rPr>
      <t>)*5000</t>
    </r>
  </si>
  <si>
    <r>
      <rPr>
        <sz val="10"/>
        <rFont val="宋体"/>
        <family val="0"/>
      </rPr>
      <t>(</t>
    </r>
    <r>
      <rPr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</si>
  <si>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rPr>
        <sz val="10"/>
        <rFont val="宋体"/>
        <family val="0"/>
      </rPr>
      <t>(</t>
    </r>
    <r>
      <rPr>
        <sz val="10"/>
        <rFont val="宋体"/>
        <family val="0"/>
      </rPr>
      <t>4)</t>
    </r>
  </si>
  <si>
    <t>(5)=(2)-(3)-(4)</t>
  </si>
  <si>
    <t>(6)</t>
  </si>
  <si>
    <t>(7)</t>
  </si>
  <si>
    <t>(8)</t>
  </si>
  <si>
    <t>2018年普通本科高校、高等职业学校秋季学期国家助学金分配表</t>
  </si>
  <si>
    <t>国家助学金名额</t>
  </si>
  <si>
    <t>国家助学金金额</t>
  </si>
  <si>
    <t>(2)=(1)*1500</t>
  </si>
  <si>
    <t>(4)=(2)-(3)</t>
  </si>
  <si>
    <r>
      <rPr>
        <sz val="10"/>
        <rFont val="宋体"/>
        <family val="0"/>
      </rPr>
      <t>(</t>
    </r>
    <r>
      <rPr>
        <sz val="10"/>
        <rFont val="宋体"/>
        <family val="0"/>
      </rPr>
      <t>5</t>
    </r>
    <r>
      <rPr>
        <sz val="10"/>
        <rFont val="宋体"/>
        <family val="0"/>
      </rPr>
      <t>)</t>
    </r>
  </si>
  <si>
    <r>
      <rPr>
        <sz val="10"/>
        <rFont val="宋体"/>
        <family val="0"/>
      </rPr>
      <t>(</t>
    </r>
    <r>
      <rPr>
        <sz val="10"/>
        <rFont val="宋体"/>
        <family val="0"/>
      </rPr>
      <t>6)</t>
    </r>
  </si>
  <si>
    <r>
      <rPr>
        <sz val="10"/>
        <rFont val="宋体"/>
        <family val="0"/>
      </rPr>
      <t>(</t>
    </r>
    <r>
      <rPr>
        <sz val="10"/>
        <rFont val="宋体"/>
        <family val="0"/>
      </rPr>
      <t>7)</t>
    </r>
  </si>
  <si>
    <t>2018年普通本科高校、高等职业学校上海市奖学金分配表</t>
  </si>
  <si>
    <t>单位：人、元</t>
  </si>
  <si>
    <t>序号</t>
  </si>
  <si>
    <t>学    校</t>
  </si>
  <si>
    <t>上海市奖学金名额</t>
  </si>
  <si>
    <t>上海市奖学金金额</t>
  </si>
  <si>
    <t>小计</t>
  </si>
  <si>
    <t>其中：学校部门预算</t>
  </si>
  <si>
    <t>其中：地方专款</t>
  </si>
  <si>
    <t>(2)=（1）*8000</t>
  </si>
  <si>
    <t>(3)</t>
  </si>
  <si>
    <t>(4)</t>
  </si>
  <si>
    <t>复旦大学</t>
  </si>
  <si>
    <t>上海交通大学</t>
  </si>
  <si>
    <t>同济大学</t>
  </si>
  <si>
    <t>华东理工大学</t>
  </si>
  <si>
    <t>东华大学</t>
  </si>
  <si>
    <t>华东师范大学</t>
  </si>
  <si>
    <t>上海外国语大学</t>
  </si>
  <si>
    <t>上海财经大学</t>
  </si>
  <si>
    <t>上海海关学院</t>
  </si>
  <si>
    <t>上海民航职业技术学院</t>
  </si>
  <si>
    <r>
      <rPr>
        <sz val="10"/>
        <color indexed="8"/>
        <rFont val="宋体"/>
        <family val="0"/>
      </rPr>
      <t>上海大学</t>
    </r>
  </si>
  <si>
    <r>
      <rPr>
        <sz val="10"/>
        <color indexed="8"/>
        <rFont val="宋体"/>
        <family val="0"/>
      </rPr>
      <t>上海理工大学</t>
    </r>
  </si>
  <si>
    <r>
      <rPr>
        <sz val="10"/>
        <color indexed="8"/>
        <rFont val="宋体"/>
        <family val="0"/>
      </rPr>
      <t>上海海事大学</t>
    </r>
  </si>
  <si>
    <r>
      <rPr>
        <sz val="10"/>
        <color indexed="8"/>
        <rFont val="宋体"/>
        <family val="0"/>
      </rPr>
      <t>华东政法大学</t>
    </r>
  </si>
  <si>
    <r>
      <rPr>
        <sz val="10"/>
        <color indexed="8"/>
        <rFont val="宋体"/>
        <family val="0"/>
      </rPr>
      <t>上海工程技术大学</t>
    </r>
  </si>
  <si>
    <r>
      <rPr>
        <sz val="10"/>
        <color indexed="8"/>
        <rFont val="宋体"/>
        <family val="0"/>
      </rPr>
      <t>上海应用技术大学</t>
    </r>
  </si>
  <si>
    <r>
      <rPr>
        <sz val="10"/>
        <color indexed="8"/>
        <rFont val="宋体"/>
        <family val="0"/>
      </rPr>
      <t>上海海洋大学</t>
    </r>
  </si>
  <si>
    <r>
      <rPr>
        <sz val="10"/>
        <color indexed="8"/>
        <rFont val="宋体"/>
        <family val="0"/>
      </rPr>
      <t>上海中医药大学</t>
    </r>
  </si>
  <si>
    <r>
      <rPr>
        <sz val="10"/>
        <color indexed="8"/>
        <rFont val="宋体"/>
        <family val="0"/>
      </rPr>
      <t>上海师范大学</t>
    </r>
  </si>
  <si>
    <r>
      <rPr>
        <sz val="10"/>
        <color indexed="8"/>
        <rFont val="宋体"/>
        <family val="0"/>
      </rPr>
      <t>上海对外经贸大学</t>
    </r>
  </si>
  <si>
    <r>
      <rPr>
        <sz val="10"/>
        <color indexed="8"/>
        <rFont val="宋体"/>
        <family val="0"/>
      </rPr>
      <t>上海科技大学</t>
    </r>
  </si>
  <si>
    <r>
      <rPr>
        <sz val="10"/>
        <color indexed="8"/>
        <rFont val="宋体"/>
        <family val="0"/>
      </rPr>
      <t>上海纽约大学</t>
    </r>
  </si>
  <si>
    <r>
      <rPr>
        <sz val="10"/>
        <color indexed="8"/>
        <rFont val="宋体"/>
        <family val="0"/>
      </rPr>
      <t>上海电力学院</t>
    </r>
  </si>
  <si>
    <r>
      <rPr>
        <sz val="10"/>
        <color indexed="8"/>
        <rFont val="宋体"/>
        <family val="0"/>
      </rPr>
      <t>上海健康医学院</t>
    </r>
  </si>
  <si>
    <r>
      <rPr>
        <sz val="10"/>
        <color indexed="8"/>
        <rFont val="宋体"/>
        <family val="0"/>
      </rPr>
      <t>上海体育学院</t>
    </r>
  </si>
  <si>
    <r>
      <rPr>
        <sz val="10"/>
        <color indexed="8"/>
        <rFont val="宋体"/>
        <family val="0"/>
      </rPr>
      <t>上海音乐学院</t>
    </r>
  </si>
  <si>
    <r>
      <rPr>
        <sz val="10"/>
        <color indexed="8"/>
        <rFont val="宋体"/>
        <family val="0"/>
      </rPr>
      <t>上海戏剧学院</t>
    </r>
  </si>
  <si>
    <r>
      <rPr>
        <sz val="10"/>
        <color indexed="8"/>
        <rFont val="宋体"/>
        <family val="0"/>
      </rPr>
      <t>上海立信会计金融学院</t>
    </r>
  </si>
  <si>
    <r>
      <rPr>
        <sz val="10"/>
        <color indexed="8"/>
        <rFont val="宋体"/>
        <family val="0"/>
      </rPr>
      <t>上海电机学院</t>
    </r>
  </si>
  <si>
    <r>
      <rPr>
        <sz val="10"/>
        <color indexed="8"/>
        <rFont val="宋体"/>
        <family val="0"/>
      </rPr>
      <t>上海政法学院</t>
    </r>
  </si>
  <si>
    <r>
      <rPr>
        <sz val="10"/>
        <color indexed="8"/>
        <rFont val="宋体"/>
        <family val="0"/>
      </rPr>
      <t>上海第二工业大学</t>
    </r>
  </si>
  <si>
    <r>
      <rPr>
        <sz val="10"/>
        <color indexed="8"/>
        <rFont val="宋体"/>
        <family val="0"/>
      </rPr>
      <t>上海商学院</t>
    </r>
  </si>
  <si>
    <r>
      <rPr>
        <sz val="10"/>
        <color indexed="8"/>
        <rFont val="宋体"/>
        <family val="0"/>
      </rPr>
      <t>上海公安学院</t>
    </r>
  </si>
  <si>
    <r>
      <rPr>
        <sz val="10"/>
        <color indexed="8"/>
        <rFont val="宋体"/>
        <family val="0"/>
      </rPr>
      <t>上海杉达学院</t>
    </r>
  </si>
  <si>
    <r>
      <rPr>
        <sz val="10"/>
        <color indexed="8"/>
        <rFont val="宋体"/>
        <family val="0"/>
      </rPr>
      <t>上海建桥学院</t>
    </r>
  </si>
  <si>
    <r>
      <rPr>
        <sz val="10"/>
        <color indexed="8"/>
        <rFont val="宋体"/>
        <family val="0"/>
      </rPr>
      <t>上海视觉艺术学院</t>
    </r>
  </si>
  <si>
    <r>
      <rPr>
        <sz val="10"/>
        <color indexed="8"/>
        <rFont val="宋体"/>
        <family val="0"/>
      </rPr>
      <t>上海外国语大学贤达经济人文学院</t>
    </r>
  </si>
  <si>
    <r>
      <rPr>
        <sz val="10"/>
        <color indexed="8"/>
        <rFont val="宋体"/>
        <family val="0"/>
      </rPr>
      <t>上海师范大学天华学院</t>
    </r>
  </si>
  <si>
    <r>
      <rPr>
        <sz val="10"/>
        <color indexed="8"/>
        <rFont val="宋体"/>
        <family val="0"/>
      </rPr>
      <t>上海旅游高等专科学校</t>
    </r>
  </si>
  <si>
    <r>
      <rPr>
        <sz val="10"/>
        <color indexed="8"/>
        <rFont val="宋体"/>
        <family val="0"/>
      </rPr>
      <t>上海出版印刷高等专科学校</t>
    </r>
  </si>
  <si>
    <r>
      <rPr>
        <sz val="10"/>
        <color indexed="8"/>
        <rFont val="宋体"/>
        <family val="0"/>
      </rPr>
      <t>上海行健职业学院</t>
    </r>
  </si>
  <si>
    <t>上海城建职业学院</t>
  </si>
  <si>
    <r>
      <rPr>
        <sz val="10"/>
        <color indexed="8"/>
        <rFont val="宋体"/>
        <family val="0"/>
      </rPr>
      <t>上海交通职业技术学院</t>
    </r>
  </si>
  <si>
    <r>
      <rPr>
        <sz val="10"/>
        <color indexed="8"/>
        <rFont val="宋体"/>
        <family val="0"/>
      </rPr>
      <t>上海海事职业技术学院</t>
    </r>
  </si>
  <si>
    <r>
      <rPr>
        <sz val="10"/>
        <color indexed="8"/>
        <rFont val="宋体"/>
        <family val="0"/>
      </rPr>
      <t>上海电子信息职业技术学院</t>
    </r>
  </si>
  <si>
    <r>
      <rPr>
        <sz val="10"/>
        <color indexed="8"/>
        <rFont val="宋体"/>
        <family val="0"/>
      </rPr>
      <t>上海工艺美术职业学院</t>
    </r>
  </si>
  <si>
    <r>
      <rPr>
        <sz val="10"/>
        <color indexed="8"/>
        <rFont val="宋体"/>
        <family val="0"/>
      </rPr>
      <t>上海科学技术职业学院</t>
    </r>
  </si>
  <si>
    <r>
      <rPr>
        <sz val="10"/>
        <color indexed="8"/>
        <rFont val="宋体"/>
        <family val="0"/>
      </rPr>
      <t>上海农林职业技术学院</t>
    </r>
  </si>
  <si>
    <t>上海工会管理职业学院
（拨付至上海城建职业学院）</t>
  </si>
  <si>
    <r>
      <rPr>
        <sz val="10"/>
        <color indexed="8"/>
        <rFont val="宋体"/>
        <family val="0"/>
      </rPr>
      <t>上海东海职业技术学院</t>
    </r>
  </si>
  <si>
    <r>
      <rPr>
        <sz val="10"/>
        <color indexed="8"/>
        <rFont val="宋体"/>
        <family val="0"/>
      </rPr>
      <t>上海工商职业技术学院</t>
    </r>
  </si>
  <si>
    <r>
      <rPr>
        <sz val="10"/>
        <color indexed="8"/>
        <rFont val="宋体"/>
        <family val="0"/>
      </rPr>
      <t>上海震旦职业学院</t>
    </r>
  </si>
  <si>
    <r>
      <rPr>
        <sz val="10"/>
        <color indexed="8"/>
        <rFont val="宋体"/>
        <family val="0"/>
      </rPr>
      <t>上海民远职业技术学院</t>
    </r>
  </si>
  <si>
    <r>
      <rPr>
        <sz val="10"/>
        <color indexed="8"/>
        <rFont val="宋体"/>
        <family val="0"/>
      </rPr>
      <t>上海思博职业技术学院</t>
    </r>
  </si>
  <si>
    <r>
      <rPr>
        <sz val="10"/>
        <color indexed="8"/>
        <rFont val="宋体"/>
        <family val="0"/>
      </rPr>
      <t>上海立达职业技术学院</t>
    </r>
  </si>
  <si>
    <r>
      <rPr>
        <sz val="10"/>
        <color indexed="8"/>
        <rFont val="宋体"/>
        <family val="0"/>
      </rPr>
      <t>上海济光职业技术学院</t>
    </r>
  </si>
  <si>
    <r>
      <rPr>
        <sz val="10"/>
        <color indexed="8"/>
        <rFont val="宋体"/>
        <family val="0"/>
      </rPr>
      <t>上海工商外国语职业学院</t>
    </r>
  </si>
  <si>
    <r>
      <rPr>
        <sz val="10"/>
        <color indexed="8"/>
        <rFont val="宋体"/>
        <family val="0"/>
      </rPr>
      <t>上海邦德职业技术学院</t>
    </r>
  </si>
  <si>
    <r>
      <rPr>
        <sz val="10"/>
        <color indexed="8"/>
        <rFont val="宋体"/>
        <family val="0"/>
      </rPr>
      <t>上海中侨职业技术学院</t>
    </r>
  </si>
  <si>
    <r>
      <rPr>
        <sz val="10"/>
        <color indexed="8"/>
        <rFont val="宋体"/>
        <family val="0"/>
      </rPr>
      <t>上海电影艺术职业学院</t>
    </r>
  </si>
  <si>
    <t>合    计</t>
  </si>
  <si>
    <t>附件1</t>
  </si>
  <si>
    <t>附件2</t>
  </si>
  <si>
    <t>附件3</t>
  </si>
  <si>
    <r>
      <rPr>
        <sz val="10"/>
        <color indexed="8"/>
        <rFont val="黑体"/>
        <family val="3"/>
      </rPr>
      <t>附件4</t>
    </r>
    <r>
      <rPr>
        <sz val="11"/>
        <rFont val="黑体"/>
        <family val="3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</si>
</sst>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华文中宋"/>
      <family val="0"/>
    </font>
    <font>
      <b/>
      <sz val="12"/>
      <name val="华文中宋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14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黑体"/>
      <family val="3"/>
    </font>
    <font>
      <b/>
      <sz val="14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41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41" fontId="50" fillId="0" borderId="10" xfId="0" applyNumberFormat="1" applyFont="1" applyFill="1" applyBorder="1" applyAlignment="1">
      <alignment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10" xfId="42"/>
    <cellStyle name="常规 42" xfId="43"/>
    <cellStyle name="常规 44" xfId="44"/>
    <cellStyle name="常规 45" xfId="45"/>
    <cellStyle name="常规 46" xfId="46"/>
    <cellStyle name="常规 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00390625" style="1" customWidth="1"/>
    <col min="2" max="2" width="38.00390625" style="3" customWidth="1"/>
    <col min="3" max="3" width="9.140625" style="2" customWidth="1"/>
    <col min="4" max="4" width="12.28125" style="2" customWidth="1"/>
    <col min="5" max="5" width="11.57421875" style="1" customWidth="1"/>
    <col min="6" max="6" width="13.421875" style="22" customWidth="1"/>
    <col min="7" max="7" width="12.421875" style="1" customWidth="1"/>
    <col min="8" max="16384" width="9.00390625" style="1" customWidth="1"/>
  </cols>
  <sheetData>
    <row r="1" spans="1:6" ht="13.5">
      <c r="A1" s="44" t="s">
        <v>160</v>
      </c>
      <c r="F1" s="1"/>
    </row>
    <row r="2" spans="1:7" s="20" customFormat="1" ht="28.5" customHeight="1">
      <c r="A2" s="49" t="s">
        <v>0</v>
      </c>
      <c r="B2" s="49"/>
      <c r="C2" s="49"/>
      <c r="D2" s="49"/>
      <c r="E2" s="49"/>
      <c r="F2" s="49"/>
      <c r="G2" s="49"/>
    </row>
    <row r="3" spans="1:7" s="20" customFormat="1" ht="19.5" customHeight="1">
      <c r="A3" s="13"/>
      <c r="B3" s="13"/>
      <c r="C3" s="13"/>
      <c r="D3" s="15"/>
      <c r="G3" s="17" t="s">
        <v>1</v>
      </c>
    </row>
    <row r="4" spans="1:7" s="21" customFormat="1" ht="18" customHeight="1">
      <c r="A4" s="50" t="s">
        <v>2</v>
      </c>
      <c r="B4" s="50" t="s">
        <v>3</v>
      </c>
      <c r="C4" s="50" t="s">
        <v>4</v>
      </c>
      <c r="D4" s="50" t="s">
        <v>5</v>
      </c>
      <c r="E4" s="50"/>
      <c r="F4" s="50"/>
      <c r="G4" s="50"/>
    </row>
    <row r="5" spans="1:7" s="21" customFormat="1" ht="18" customHeight="1">
      <c r="A5" s="50"/>
      <c r="B5" s="50"/>
      <c r="C5" s="50"/>
      <c r="D5" s="50" t="s">
        <v>6</v>
      </c>
      <c r="E5" s="50" t="s">
        <v>7</v>
      </c>
      <c r="F5" s="50" t="s">
        <v>8</v>
      </c>
      <c r="G5" s="50"/>
    </row>
    <row r="6" spans="1:7" s="21" customFormat="1" ht="18" customHeight="1">
      <c r="A6" s="50"/>
      <c r="B6" s="50"/>
      <c r="C6" s="50"/>
      <c r="D6" s="50"/>
      <c r="E6" s="50"/>
      <c r="F6" s="6" t="s">
        <v>6</v>
      </c>
      <c r="G6" s="23" t="s">
        <v>9</v>
      </c>
    </row>
    <row r="7" spans="1:7" s="21" customFormat="1" ht="27" customHeight="1">
      <c r="A7" s="50"/>
      <c r="B7" s="50"/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</row>
    <row r="8" spans="1:7" ht="18" customHeight="1">
      <c r="A8" s="8">
        <v>1</v>
      </c>
      <c r="B8" s="9" t="s">
        <v>15</v>
      </c>
      <c r="C8" s="18">
        <v>33</v>
      </c>
      <c r="D8" s="18">
        <f>C8*8000</f>
        <v>264000</v>
      </c>
      <c r="E8" s="18">
        <v>255300</v>
      </c>
      <c r="F8" s="18">
        <f>D8-E8+4000</f>
        <v>12700</v>
      </c>
      <c r="G8" s="18">
        <f>F8</f>
        <v>12700</v>
      </c>
    </row>
    <row r="9" spans="1:7" ht="18" customHeight="1">
      <c r="A9" s="8">
        <v>2</v>
      </c>
      <c r="B9" s="9" t="s">
        <v>16</v>
      </c>
      <c r="C9" s="18">
        <v>28</v>
      </c>
      <c r="D9" s="18">
        <f aca="true" t="shared" si="0" ref="D9:D57">C9*8000</f>
        <v>224000</v>
      </c>
      <c r="E9" s="18">
        <v>218200</v>
      </c>
      <c r="F9" s="18">
        <f aca="true" t="shared" si="1" ref="F9:F57">D9-E9</f>
        <v>5800</v>
      </c>
      <c r="G9" s="18">
        <f aca="true" t="shared" si="2" ref="G9:G57">F9</f>
        <v>5800</v>
      </c>
    </row>
    <row r="10" spans="1:7" ht="18" customHeight="1">
      <c r="A10" s="8">
        <v>3</v>
      </c>
      <c r="B10" s="9" t="s">
        <v>17</v>
      </c>
      <c r="C10" s="18">
        <v>28</v>
      </c>
      <c r="D10" s="18">
        <f t="shared" si="0"/>
        <v>224000</v>
      </c>
      <c r="E10" s="18">
        <v>218200</v>
      </c>
      <c r="F10" s="18">
        <f t="shared" si="1"/>
        <v>5800</v>
      </c>
      <c r="G10" s="18">
        <f t="shared" si="2"/>
        <v>5800</v>
      </c>
    </row>
    <row r="11" spans="1:7" ht="18" customHeight="1">
      <c r="A11" s="8">
        <v>4</v>
      </c>
      <c r="B11" s="9" t="s">
        <v>18</v>
      </c>
      <c r="C11" s="18">
        <v>19</v>
      </c>
      <c r="D11" s="18">
        <f t="shared" si="0"/>
        <v>152000</v>
      </c>
      <c r="E11" s="18">
        <v>145500</v>
      </c>
      <c r="F11" s="18">
        <f t="shared" si="1"/>
        <v>6500</v>
      </c>
      <c r="G11" s="18">
        <f t="shared" si="2"/>
        <v>6500</v>
      </c>
    </row>
    <row r="12" spans="1:7" ht="18" customHeight="1">
      <c r="A12" s="8">
        <v>5</v>
      </c>
      <c r="B12" s="9" t="s">
        <v>19</v>
      </c>
      <c r="C12" s="18">
        <v>28</v>
      </c>
      <c r="D12" s="18">
        <f t="shared" si="0"/>
        <v>224000</v>
      </c>
      <c r="E12" s="18">
        <v>211000</v>
      </c>
      <c r="F12" s="18">
        <f t="shared" si="1"/>
        <v>13000</v>
      </c>
      <c r="G12" s="18">
        <f t="shared" si="2"/>
        <v>13000</v>
      </c>
    </row>
    <row r="13" spans="1:7" ht="18" customHeight="1">
      <c r="A13" s="8">
        <v>6</v>
      </c>
      <c r="B13" s="9" t="s">
        <v>20</v>
      </c>
      <c r="C13" s="18">
        <v>23</v>
      </c>
      <c r="D13" s="18">
        <f t="shared" si="0"/>
        <v>184000</v>
      </c>
      <c r="E13" s="18">
        <v>174600</v>
      </c>
      <c r="F13" s="18">
        <f t="shared" si="1"/>
        <v>9400</v>
      </c>
      <c r="G13" s="18">
        <f t="shared" si="2"/>
        <v>9400</v>
      </c>
    </row>
    <row r="14" spans="1:7" ht="18" customHeight="1">
      <c r="A14" s="8">
        <v>7</v>
      </c>
      <c r="B14" s="9" t="s">
        <v>21</v>
      </c>
      <c r="C14" s="18">
        <v>19</v>
      </c>
      <c r="D14" s="18">
        <f t="shared" si="0"/>
        <v>152000</v>
      </c>
      <c r="E14" s="18">
        <v>145500</v>
      </c>
      <c r="F14" s="18">
        <f t="shared" si="1"/>
        <v>6500</v>
      </c>
      <c r="G14" s="18">
        <f t="shared" si="2"/>
        <v>6500</v>
      </c>
    </row>
    <row r="15" spans="1:7" ht="18" customHeight="1">
      <c r="A15" s="8">
        <v>8</v>
      </c>
      <c r="B15" s="9" t="s">
        <v>22</v>
      </c>
      <c r="C15" s="18">
        <v>6</v>
      </c>
      <c r="D15" s="18">
        <f t="shared" si="0"/>
        <v>48000</v>
      </c>
      <c r="E15" s="18">
        <v>43600</v>
      </c>
      <c r="F15" s="18">
        <f t="shared" si="1"/>
        <v>4400</v>
      </c>
      <c r="G15" s="18">
        <f t="shared" si="2"/>
        <v>4400</v>
      </c>
    </row>
    <row r="16" spans="1:7" ht="18" customHeight="1">
      <c r="A16" s="8">
        <v>9</v>
      </c>
      <c r="B16" s="9" t="s">
        <v>23</v>
      </c>
      <c r="C16" s="18">
        <v>33</v>
      </c>
      <c r="D16" s="18">
        <f t="shared" si="0"/>
        <v>264000</v>
      </c>
      <c r="E16" s="18">
        <v>254600</v>
      </c>
      <c r="F16" s="18">
        <f t="shared" si="1"/>
        <v>9400</v>
      </c>
      <c r="G16" s="18">
        <f t="shared" si="2"/>
        <v>9400</v>
      </c>
    </row>
    <row r="17" spans="1:7" ht="18" customHeight="1">
      <c r="A17" s="8">
        <v>10</v>
      </c>
      <c r="B17" s="9" t="s">
        <v>24</v>
      </c>
      <c r="C17" s="18">
        <v>15</v>
      </c>
      <c r="D17" s="18">
        <f t="shared" si="0"/>
        <v>120000</v>
      </c>
      <c r="E17" s="18">
        <v>116400</v>
      </c>
      <c r="F17" s="18">
        <f t="shared" si="1"/>
        <v>3600</v>
      </c>
      <c r="G17" s="18">
        <f t="shared" si="2"/>
        <v>3600</v>
      </c>
    </row>
    <row r="18" spans="1:7" ht="18" customHeight="1">
      <c r="A18" s="8">
        <v>11</v>
      </c>
      <c r="B18" s="9" t="s">
        <v>25</v>
      </c>
      <c r="C18" s="18">
        <v>1</v>
      </c>
      <c r="D18" s="18">
        <f t="shared" si="0"/>
        <v>8000</v>
      </c>
      <c r="E18" s="18">
        <v>7300</v>
      </c>
      <c r="F18" s="18">
        <f t="shared" si="1"/>
        <v>700</v>
      </c>
      <c r="G18" s="18">
        <f t="shared" si="2"/>
        <v>700</v>
      </c>
    </row>
    <row r="19" spans="1:7" ht="18" customHeight="1">
      <c r="A19" s="8">
        <v>12</v>
      </c>
      <c r="B19" s="9" t="s">
        <v>26</v>
      </c>
      <c r="C19" s="18">
        <v>1</v>
      </c>
      <c r="D19" s="18">
        <f t="shared" si="0"/>
        <v>8000</v>
      </c>
      <c r="E19" s="18">
        <v>7300</v>
      </c>
      <c r="F19" s="18">
        <f t="shared" si="1"/>
        <v>700</v>
      </c>
      <c r="G19" s="18">
        <f t="shared" si="2"/>
        <v>700</v>
      </c>
    </row>
    <row r="20" spans="1:7" ht="18" customHeight="1">
      <c r="A20" s="8">
        <v>13</v>
      </c>
      <c r="B20" s="9" t="s">
        <v>27</v>
      </c>
      <c r="C20" s="18">
        <v>17</v>
      </c>
      <c r="D20" s="18">
        <f t="shared" si="0"/>
        <v>136000</v>
      </c>
      <c r="E20" s="18">
        <v>130900</v>
      </c>
      <c r="F20" s="18">
        <f t="shared" si="1"/>
        <v>5100</v>
      </c>
      <c r="G20" s="18">
        <f t="shared" si="2"/>
        <v>5100</v>
      </c>
    </row>
    <row r="21" spans="1:7" ht="18" customHeight="1">
      <c r="A21" s="8">
        <v>14</v>
      </c>
      <c r="B21" s="9" t="s">
        <v>28</v>
      </c>
      <c r="C21" s="18">
        <v>13</v>
      </c>
      <c r="D21" s="18">
        <f t="shared" si="0"/>
        <v>104000</v>
      </c>
      <c r="E21" s="18">
        <v>58200</v>
      </c>
      <c r="F21" s="18">
        <f t="shared" si="1"/>
        <v>45800</v>
      </c>
      <c r="G21" s="18">
        <f t="shared" si="2"/>
        <v>45800</v>
      </c>
    </row>
    <row r="22" spans="1:7" ht="18" customHeight="1">
      <c r="A22" s="8">
        <v>15</v>
      </c>
      <c r="B22" s="9" t="s">
        <v>29</v>
      </c>
      <c r="C22" s="18">
        <v>6</v>
      </c>
      <c r="D22" s="18">
        <f t="shared" si="0"/>
        <v>48000</v>
      </c>
      <c r="E22" s="18">
        <v>50900</v>
      </c>
      <c r="F22" s="18">
        <f t="shared" si="1"/>
        <v>-2900</v>
      </c>
      <c r="G22" s="18">
        <f t="shared" si="2"/>
        <v>-2900</v>
      </c>
    </row>
    <row r="23" spans="1:7" ht="18" customHeight="1">
      <c r="A23" s="8">
        <v>16</v>
      </c>
      <c r="B23" s="9" t="s">
        <v>30</v>
      </c>
      <c r="C23" s="18">
        <v>2</v>
      </c>
      <c r="D23" s="18">
        <f t="shared" si="0"/>
        <v>16000</v>
      </c>
      <c r="E23" s="18">
        <v>21800</v>
      </c>
      <c r="F23" s="18">
        <f t="shared" si="1"/>
        <v>-5800</v>
      </c>
      <c r="G23" s="18">
        <f t="shared" si="2"/>
        <v>-5800</v>
      </c>
    </row>
    <row r="24" spans="1:7" ht="18" customHeight="1">
      <c r="A24" s="8">
        <v>17</v>
      </c>
      <c r="B24" s="9" t="s">
        <v>31</v>
      </c>
      <c r="C24" s="18">
        <v>2</v>
      </c>
      <c r="D24" s="18">
        <f t="shared" si="0"/>
        <v>16000</v>
      </c>
      <c r="E24" s="18">
        <v>21800</v>
      </c>
      <c r="F24" s="18">
        <f t="shared" si="1"/>
        <v>-5800</v>
      </c>
      <c r="G24" s="18">
        <f t="shared" si="2"/>
        <v>-5800</v>
      </c>
    </row>
    <row r="25" spans="1:7" ht="18" customHeight="1">
      <c r="A25" s="8">
        <v>18</v>
      </c>
      <c r="B25" s="9" t="s">
        <v>32</v>
      </c>
      <c r="C25" s="18">
        <v>32</v>
      </c>
      <c r="D25" s="18">
        <f t="shared" si="0"/>
        <v>256000</v>
      </c>
      <c r="E25" s="18">
        <v>247300</v>
      </c>
      <c r="F25" s="18">
        <f t="shared" si="1"/>
        <v>8700</v>
      </c>
      <c r="G25" s="18">
        <f t="shared" si="2"/>
        <v>8700</v>
      </c>
    </row>
    <row r="26" spans="1:7" ht="18" customHeight="1">
      <c r="A26" s="8">
        <v>19</v>
      </c>
      <c r="B26" s="9" t="s">
        <v>33</v>
      </c>
      <c r="C26" s="18">
        <v>17</v>
      </c>
      <c r="D26" s="18">
        <f t="shared" si="0"/>
        <v>136000</v>
      </c>
      <c r="E26" s="18">
        <v>138200</v>
      </c>
      <c r="F26" s="18">
        <f t="shared" si="1"/>
        <v>-2200</v>
      </c>
      <c r="G26" s="18">
        <f t="shared" si="2"/>
        <v>-2200</v>
      </c>
    </row>
    <row r="27" spans="1:7" ht="18" customHeight="1">
      <c r="A27" s="8">
        <v>20</v>
      </c>
      <c r="B27" s="9" t="s">
        <v>34</v>
      </c>
      <c r="C27" s="18">
        <v>13</v>
      </c>
      <c r="D27" s="18">
        <f t="shared" si="0"/>
        <v>104000</v>
      </c>
      <c r="E27" s="18">
        <v>116400</v>
      </c>
      <c r="F27" s="18">
        <f t="shared" si="1"/>
        <v>-12400</v>
      </c>
      <c r="G27" s="18">
        <f t="shared" si="2"/>
        <v>-12400</v>
      </c>
    </row>
    <row r="28" spans="1:7" ht="18" customHeight="1">
      <c r="A28" s="8">
        <v>21</v>
      </c>
      <c r="B28" s="9" t="s">
        <v>35</v>
      </c>
      <c r="C28" s="18">
        <v>16</v>
      </c>
      <c r="D28" s="18">
        <f t="shared" si="0"/>
        <v>128000</v>
      </c>
      <c r="E28" s="18">
        <v>130900</v>
      </c>
      <c r="F28" s="18">
        <f t="shared" si="1"/>
        <v>-2900</v>
      </c>
      <c r="G28" s="18">
        <f t="shared" si="2"/>
        <v>-2900</v>
      </c>
    </row>
    <row r="29" spans="1:7" ht="18" customHeight="1">
      <c r="A29" s="8">
        <v>22</v>
      </c>
      <c r="B29" s="9" t="s">
        <v>36</v>
      </c>
      <c r="C29" s="18">
        <v>12</v>
      </c>
      <c r="D29" s="18">
        <f t="shared" si="0"/>
        <v>96000</v>
      </c>
      <c r="E29" s="18">
        <v>101800</v>
      </c>
      <c r="F29" s="18">
        <f t="shared" si="1"/>
        <v>-5800</v>
      </c>
      <c r="G29" s="18">
        <f t="shared" si="2"/>
        <v>-5800</v>
      </c>
    </row>
    <row r="30" spans="1:7" ht="18" customHeight="1">
      <c r="A30" s="8">
        <v>23</v>
      </c>
      <c r="B30" s="9" t="s">
        <v>37</v>
      </c>
      <c r="C30" s="18">
        <v>1</v>
      </c>
      <c r="D30" s="18">
        <f t="shared" si="0"/>
        <v>8000</v>
      </c>
      <c r="E30" s="18">
        <v>7300</v>
      </c>
      <c r="F30" s="18">
        <f t="shared" si="1"/>
        <v>700</v>
      </c>
      <c r="G30" s="18">
        <f t="shared" si="2"/>
        <v>700</v>
      </c>
    </row>
    <row r="31" spans="1:7" ht="18" customHeight="1">
      <c r="A31" s="8">
        <v>24</v>
      </c>
      <c r="B31" s="9" t="s">
        <v>38</v>
      </c>
      <c r="C31" s="18">
        <v>18</v>
      </c>
      <c r="D31" s="18">
        <f t="shared" si="0"/>
        <v>144000</v>
      </c>
      <c r="E31" s="18">
        <v>152800</v>
      </c>
      <c r="F31" s="18">
        <f t="shared" si="1"/>
        <v>-8800</v>
      </c>
      <c r="G31" s="18">
        <f t="shared" si="2"/>
        <v>-8800</v>
      </c>
    </row>
    <row r="32" spans="1:7" ht="18" customHeight="1">
      <c r="A32" s="8">
        <v>25</v>
      </c>
      <c r="B32" s="9" t="s">
        <v>39</v>
      </c>
      <c r="C32" s="18">
        <v>21</v>
      </c>
      <c r="D32" s="18">
        <f t="shared" si="0"/>
        <v>168000</v>
      </c>
      <c r="E32" s="18">
        <v>167300</v>
      </c>
      <c r="F32" s="18">
        <f t="shared" si="1"/>
        <v>700</v>
      </c>
      <c r="G32" s="18">
        <f t="shared" si="2"/>
        <v>700</v>
      </c>
    </row>
    <row r="33" spans="1:7" ht="18" customHeight="1">
      <c r="A33" s="8">
        <v>26</v>
      </c>
      <c r="B33" s="9" t="s">
        <v>40</v>
      </c>
      <c r="C33" s="18">
        <v>6</v>
      </c>
      <c r="D33" s="18">
        <f t="shared" si="0"/>
        <v>48000</v>
      </c>
      <c r="E33" s="18">
        <v>50900</v>
      </c>
      <c r="F33" s="18">
        <f t="shared" si="1"/>
        <v>-2900</v>
      </c>
      <c r="G33" s="18">
        <f t="shared" si="2"/>
        <v>-2900</v>
      </c>
    </row>
    <row r="34" spans="1:7" ht="18" customHeight="1">
      <c r="A34" s="8">
        <v>27</v>
      </c>
      <c r="B34" s="9" t="s">
        <v>41</v>
      </c>
      <c r="C34" s="18">
        <v>11</v>
      </c>
      <c r="D34" s="18">
        <f t="shared" si="0"/>
        <v>88000</v>
      </c>
      <c r="E34" s="18">
        <v>87300</v>
      </c>
      <c r="F34" s="18">
        <f t="shared" si="1"/>
        <v>700</v>
      </c>
      <c r="G34" s="18">
        <f t="shared" si="2"/>
        <v>700</v>
      </c>
    </row>
    <row r="35" spans="1:7" ht="18" customHeight="1">
      <c r="A35" s="8">
        <v>28</v>
      </c>
      <c r="B35" s="9" t="s">
        <v>42</v>
      </c>
      <c r="C35" s="18">
        <v>14</v>
      </c>
      <c r="D35" s="18">
        <f t="shared" si="0"/>
        <v>112000</v>
      </c>
      <c r="E35" s="18">
        <v>109100</v>
      </c>
      <c r="F35" s="18">
        <f t="shared" si="1"/>
        <v>2900</v>
      </c>
      <c r="G35" s="18">
        <f t="shared" si="2"/>
        <v>2900</v>
      </c>
    </row>
    <row r="36" spans="1:7" ht="18" customHeight="1">
      <c r="A36" s="8">
        <v>29</v>
      </c>
      <c r="B36" s="9" t="s">
        <v>43</v>
      </c>
      <c r="C36" s="18">
        <v>3</v>
      </c>
      <c r="D36" s="18">
        <f t="shared" si="0"/>
        <v>24000</v>
      </c>
      <c r="E36" s="18">
        <v>14500</v>
      </c>
      <c r="F36" s="18">
        <f t="shared" si="1"/>
        <v>9500</v>
      </c>
      <c r="G36" s="18">
        <f t="shared" si="2"/>
        <v>9500</v>
      </c>
    </row>
    <row r="37" spans="1:7" ht="18" customHeight="1">
      <c r="A37" s="8">
        <v>30</v>
      </c>
      <c r="B37" s="9" t="s">
        <v>44</v>
      </c>
      <c r="C37" s="18">
        <v>4</v>
      </c>
      <c r="D37" s="18">
        <f t="shared" si="0"/>
        <v>32000</v>
      </c>
      <c r="E37" s="18">
        <v>21800</v>
      </c>
      <c r="F37" s="18">
        <f t="shared" si="1"/>
        <v>10200</v>
      </c>
      <c r="G37" s="18">
        <f t="shared" si="2"/>
        <v>10200</v>
      </c>
    </row>
    <row r="38" spans="1:7" ht="18" customHeight="1">
      <c r="A38" s="8">
        <v>31</v>
      </c>
      <c r="B38" s="9" t="s">
        <v>45</v>
      </c>
      <c r="C38" s="18">
        <v>3</v>
      </c>
      <c r="D38" s="18">
        <f t="shared" si="0"/>
        <v>24000</v>
      </c>
      <c r="E38" s="18">
        <v>14500</v>
      </c>
      <c r="F38" s="18">
        <f t="shared" si="1"/>
        <v>9500</v>
      </c>
      <c r="G38" s="18">
        <f t="shared" si="2"/>
        <v>9500</v>
      </c>
    </row>
    <row r="39" spans="1:7" ht="18" customHeight="1">
      <c r="A39" s="8">
        <v>32</v>
      </c>
      <c r="B39" s="9" t="s">
        <v>46</v>
      </c>
      <c r="C39" s="18">
        <v>6</v>
      </c>
      <c r="D39" s="18">
        <f t="shared" si="0"/>
        <v>48000</v>
      </c>
      <c r="E39" s="18">
        <v>29100</v>
      </c>
      <c r="F39" s="18">
        <f t="shared" si="1"/>
        <v>18900</v>
      </c>
      <c r="G39" s="18">
        <f t="shared" si="2"/>
        <v>18900</v>
      </c>
    </row>
    <row r="40" spans="1:7" ht="18" customHeight="1">
      <c r="A40" s="8">
        <v>33</v>
      </c>
      <c r="B40" s="9" t="s">
        <v>47</v>
      </c>
      <c r="C40" s="18">
        <v>3</v>
      </c>
      <c r="D40" s="18">
        <f t="shared" si="0"/>
        <v>24000</v>
      </c>
      <c r="E40" s="18">
        <v>14500</v>
      </c>
      <c r="F40" s="18">
        <f t="shared" si="1"/>
        <v>9500</v>
      </c>
      <c r="G40" s="18">
        <f t="shared" si="2"/>
        <v>9500</v>
      </c>
    </row>
    <row r="41" spans="1:7" ht="18" customHeight="1">
      <c r="A41" s="8">
        <v>34</v>
      </c>
      <c r="B41" s="9" t="s">
        <v>48</v>
      </c>
      <c r="C41" s="18">
        <v>6</v>
      </c>
      <c r="D41" s="18">
        <f t="shared" si="0"/>
        <v>48000</v>
      </c>
      <c r="E41" s="18">
        <v>7300</v>
      </c>
      <c r="F41" s="18">
        <f t="shared" si="1"/>
        <v>40700</v>
      </c>
      <c r="G41" s="18">
        <f t="shared" si="2"/>
        <v>40700</v>
      </c>
    </row>
    <row r="42" spans="1:7" ht="18" customHeight="1">
      <c r="A42" s="8">
        <v>35</v>
      </c>
      <c r="B42" s="9" t="s">
        <v>49</v>
      </c>
      <c r="C42" s="18">
        <v>12</v>
      </c>
      <c r="D42" s="18">
        <f t="shared" si="0"/>
        <v>96000</v>
      </c>
      <c r="E42" s="18">
        <v>29100</v>
      </c>
      <c r="F42" s="18">
        <f t="shared" si="1"/>
        <v>66900</v>
      </c>
      <c r="G42" s="18">
        <f t="shared" si="2"/>
        <v>66900</v>
      </c>
    </row>
    <row r="43" spans="1:7" ht="18" customHeight="1">
      <c r="A43" s="8">
        <v>36</v>
      </c>
      <c r="B43" s="9" t="s">
        <v>50</v>
      </c>
      <c r="C43" s="18">
        <v>3</v>
      </c>
      <c r="D43" s="18">
        <f t="shared" si="0"/>
        <v>24000</v>
      </c>
      <c r="E43" s="18">
        <v>14500</v>
      </c>
      <c r="F43" s="18">
        <f t="shared" si="1"/>
        <v>9500</v>
      </c>
      <c r="G43" s="18">
        <f t="shared" si="2"/>
        <v>9500</v>
      </c>
    </row>
    <row r="44" spans="1:7" ht="18" customHeight="1">
      <c r="A44" s="8">
        <v>37</v>
      </c>
      <c r="B44" s="9" t="s">
        <v>51</v>
      </c>
      <c r="C44" s="18">
        <v>3</v>
      </c>
      <c r="D44" s="18">
        <f t="shared" si="0"/>
        <v>24000</v>
      </c>
      <c r="E44" s="18">
        <v>14500</v>
      </c>
      <c r="F44" s="18">
        <f t="shared" si="1"/>
        <v>9500</v>
      </c>
      <c r="G44" s="18">
        <f t="shared" si="2"/>
        <v>9500</v>
      </c>
    </row>
    <row r="45" spans="1:7" ht="18" customHeight="1">
      <c r="A45" s="8">
        <v>38</v>
      </c>
      <c r="B45" s="9" t="s">
        <v>52</v>
      </c>
      <c r="C45" s="18">
        <v>4</v>
      </c>
      <c r="D45" s="18">
        <f t="shared" si="0"/>
        <v>32000</v>
      </c>
      <c r="E45" s="18">
        <v>21800</v>
      </c>
      <c r="F45" s="18">
        <f t="shared" si="1"/>
        <v>10200</v>
      </c>
      <c r="G45" s="18">
        <f t="shared" si="2"/>
        <v>10200</v>
      </c>
    </row>
    <row r="46" spans="1:7" ht="18" customHeight="1">
      <c r="A46" s="8">
        <v>39</v>
      </c>
      <c r="B46" s="24" t="s">
        <v>53</v>
      </c>
      <c r="C46" s="18">
        <v>2</v>
      </c>
      <c r="D46" s="18">
        <f t="shared" si="0"/>
        <v>16000</v>
      </c>
      <c r="E46" s="18">
        <v>14500</v>
      </c>
      <c r="F46" s="18">
        <f t="shared" si="1"/>
        <v>1500</v>
      </c>
      <c r="G46" s="18">
        <f t="shared" si="2"/>
        <v>1500</v>
      </c>
    </row>
    <row r="47" spans="1:7" ht="18" customHeight="1">
      <c r="A47" s="8">
        <v>40</v>
      </c>
      <c r="B47" s="9" t="s">
        <v>54</v>
      </c>
      <c r="C47" s="18">
        <v>4</v>
      </c>
      <c r="D47" s="18">
        <f t="shared" si="0"/>
        <v>32000</v>
      </c>
      <c r="E47" s="18">
        <v>21800</v>
      </c>
      <c r="F47" s="18">
        <f t="shared" si="1"/>
        <v>10200</v>
      </c>
      <c r="G47" s="18">
        <f t="shared" si="2"/>
        <v>10200</v>
      </c>
    </row>
    <row r="48" spans="1:7" ht="18" customHeight="1">
      <c r="A48" s="8">
        <v>41</v>
      </c>
      <c r="B48" s="9" t="s">
        <v>55</v>
      </c>
      <c r="C48" s="18">
        <v>4</v>
      </c>
      <c r="D48" s="18">
        <f t="shared" si="0"/>
        <v>32000</v>
      </c>
      <c r="E48" s="18">
        <v>21800</v>
      </c>
      <c r="F48" s="18">
        <f t="shared" si="1"/>
        <v>10200</v>
      </c>
      <c r="G48" s="18">
        <f t="shared" si="2"/>
        <v>10200</v>
      </c>
    </row>
    <row r="49" spans="1:7" ht="18" customHeight="1">
      <c r="A49" s="8">
        <v>42</v>
      </c>
      <c r="B49" s="9" t="s">
        <v>56</v>
      </c>
      <c r="C49" s="18">
        <v>3</v>
      </c>
      <c r="D49" s="18">
        <f t="shared" si="0"/>
        <v>24000</v>
      </c>
      <c r="E49" s="18">
        <v>14500</v>
      </c>
      <c r="F49" s="18">
        <f t="shared" si="1"/>
        <v>9500</v>
      </c>
      <c r="G49" s="18">
        <f t="shared" si="2"/>
        <v>9500</v>
      </c>
    </row>
    <row r="50" spans="1:7" ht="18" customHeight="1">
      <c r="A50" s="8">
        <v>43</v>
      </c>
      <c r="B50" s="9" t="s">
        <v>57</v>
      </c>
      <c r="C50" s="18">
        <v>1</v>
      </c>
      <c r="D50" s="18">
        <f t="shared" si="0"/>
        <v>8000</v>
      </c>
      <c r="E50" s="18">
        <v>7300</v>
      </c>
      <c r="F50" s="18">
        <f t="shared" si="1"/>
        <v>700</v>
      </c>
      <c r="G50" s="18">
        <f t="shared" si="2"/>
        <v>700</v>
      </c>
    </row>
    <row r="51" spans="1:7" ht="18" customHeight="1">
      <c r="A51" s="8">
        <v>44</v>
      </c>
      <c r="B51" s="9" t="s">
        <v>58</v>
      </c>
      <c r="C51" s="18">
        <v>4</v>
      </c>
      <c r="D51" s="18">
        <f t="shared" si="0"/>
        <v>32000</v>
      </c>
      <c r="E51" s="18">
        <v>21800</v>
      </c>
      <c r="F51" s="18">
        <f t="shared" si="1"/>
        <v>10200</v>
      </c>
      <c r="G51" s="18">
        <f t="shared" si="2"/>
        <v>10200</v>
      </c>
    </row>
    <row r="52" spans="1:7" ht="18" customHeight="1">
      <c r="A52" s="8">
        <v>45</v>
      </c>
      <c r="B52" s="9" t="s">
        <v>59</v>
      </c>
      <c r="C52" s="18">
        <v>4</v>
      </c>
      <c r="D52" s="18">
        <f t="shared" si="0"/>
        <v>32000</v>
      </c>
      <c r="E52" s="18">
        <v>21800</v>
      </c>
      <c r="F52" s="18">
        <f t="shared" si="1"/>
        <v>10200</v>
      </c>
      <c r="G52" s="18">
        <f t="shared" si="2"/>
        <v>10200</v>
      </c>
    </row>
    <row r="53" spans="1:7" ht="18" customHeight="1">
      <c r="A53" s="8">
        <v>46</v>
      </c>
      <c r="B53" s="9" t="s">
        <v>60</v>
      </c>
      <c r="C53" s="18">
        <v>4</v>
      </c>
      <c r="D53" s="18">
        <f t="shared" si="0"/>
        <v>32000</v>
      </c>
      <c r="E53" s="18">
        <v>21800</v>
      </c>
      <c r="F53" s="18">
        <f t="shared" si="1"/>
        <v>10200</v>
      </c>
      <c r="G53" s="18">
        <f t="shared" si="2"/>
        <v>10200</v>
      </c>
    </row>
    <row r="54" spans="1:7" ht="18" customHeight="1">
      <c r="A54" s="8">
        <v>47</v>
      </c>
      <c r="B54" s="9" t="s">
        <v>61</v>
      </c>
      <c r="C54" s="18">
        <v>5</v>
      </c>
      <c r="D54" s="18">
        <f t="shared" si="0"/>
        <v>40000</v>
      </c>
      <c r="E54" s="18">
        <v>29100</v>
      </c>
      <c r="F54" s="18">
        <f t="shared" si="1"/>
        <v>10900</v>
      </c>
      <c r="G54" s="18">
        <f t="shared" si="2"/>
        <v>10900</v>
      </c>
    </row>
    <row r="55" spans="1:7" ht="18" customHeight="1">
      <c r="A55" s="8">
        <v>48</v>
      </c>
      <c r="B55" s="9" t="s">
        <v>62</v>
      </c>
      <c r="C55" s="18">
        <v>3</v>
      </c>
      <c r="D55" s="18">
        <f t="shared" si="0"/>
        <v>24000</v>
      </c>
      <c r="E55" s="18">
        <v>14500</v>
      </c>
      <c r="F55" s="18">
        <f t="shared" si="1"/>
        <v>9500</v>
      </c>
      <c r="G55" s="18">
        <f t="shared" si="2"/>
        <v>9500</v>
      </c>
    </row>
    <row r="56" spans="1:7" ht="18" customHeight="1">
      <c r="A56" s="8">
        <v>49</v>
      </c>
      <c r="B56" s="9" t="s">
        <v>63</v>
      </c>
      <c r="C56" s="18">
        <v>4</v>
      </c>
      <c r="D56" s="18">
        <f t="shared" si="0"/>
        <v>32000</v>
      </c>
      <c r="E56" s="18">
        <v>21800</v>
      </c>
      <c r="F56" s="18">
        <f t="shared" si="1"/>
        <v>10200</v>
      </c>
      <c r="G56" s="18">
        <f t="shared" si="2"/>
        <v>10200</v>
      </c>
    </row>
    <row r="57" spans="1:7" ht="18" customHeight="1">
      <c r="A57" s="8">
        <v>50</v>
      </c>
      <c r="B57" s="9" t="s">
        <v>64</v>
      </c>
      <c r="C57" s="18">
        <v>2</v>
      </c>
      <c r="D57" s="18">
        <f t="shared" si="0"/>
        <v>16000</v>
      </c>
      <c r="E57" s="18">
        <v>7300</v>
      </c>
      <c r="F57" s="18">
        <f t="shared" si="1"/>
        <v>8700</v>
      </c>
      <c r="G57" s="18">
        <f t="shared" si="2"/>
        <v>8700</v>
      </c>
    </row>
    <row r="58" spans="1:7" ht="18" customHeight="1">
      <c r="A58" s="51" t="s">
        <v>65</v>
      </c>
      <c r="B58" s="51"/>
      <c r="C58" s="18">
        <f>SUM(C8:C57)</f>
        <v>522</v>
      </c>
      <c r="D58" s="18">
        <f>SUM(D8:D57)</f>
        <v>4176000</v>
      </c>
      <c r="E58" s="18">
        <f>SUM(E8:E57)</f>
        <v>3790000</v>
      </c>
      <c r="F58" s="18">
        <f>SUM(F8:F57)</f>
        <v>390000</v>
      </c>
      <c r="G58" s="18">
        <f>SUM(G8:G57)</f>
        <v>390000</v>
      </c>
    </row>
    <row r="59" s="2" customFormat="1" ht="13.5"/>
    <row r="60" spans="5:6" s="2" customFormat="1" ht="13.5">
      <c r="E60" s="4"/>
      <c r="F60" s="4"/>
    </row>
    <row r="61" spans="1:6" ht="13.5">
      <c r="A61" s="2"/>
      <c r="B61" s="2"/>
      <c r="F61" s="1"/>
    </row>
    <row r="62" spans="1:6" ht="13.5">
      <c r="A62" s="2"/>
      <c r="B62" s="2"/>
      <c r="F62" s="1"/>
    </row>
    <row r="63" spans="1:6" ht="13.5">
      <c r="A63" s="2"/>
      <c r="B63" s="2"/>
      <c r="F63" s="1"/>
    </row>
    <row r="64" ht="13.5">
      <c r="F64" s="1"/>
    </row>
    <row r="65" ht="13.5">
      <c r="F65" s="1"/>
    </row>
    <row r="66" ht="13.5">
      <c r="F66" s="1"/>
    </row>
    <row r="67" ht="13.5">
      <c r="F67" s="1"/>
    </row>
    <row r="68" ht="13.5">
      <c r="F68" s="1"/>
    </row>
    <row r="69" ht="13.5">
      <c r="F69" s="1"/>
    </row>
  </sheetData>
  <sheetProtection/>
  <mergeCells count="9">
    <mergeCell ref="A2:G2"/>
    <mergeCell ref="D4:G4"/>
    <mergeCell ref="F5:G5"/>
    <mergeCell ref="A58:B58"/>
    <mergeCell ref="A4:A7"/>
    <mergeCell ref="B4:B7"/>
    <mergeCell ref="C4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geOrder="overThenDown" paperSize="9" scale="80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28.140625" style="0" customWidth="1"/>
    <col min="4" max="6" width="11.28125" style="0" bestFit="1" customWidth="1"/>
  </cols>
  <sheetData>
    <row r="1" spans="1:6" ht="13.5">
      <c r="A1" s="41" t="s">
        <v>161</v>
      </c>
      <c r="B1" s="25"/>
      <c r="C1" s="26"/>
      <c r="D1" s="27"/>
      <c r="E1" s="27"/>
      <c r="F1" s="27"/>
    </row>
    <row r="2" spans="1:6" ht="19.5">
      <c r="A2" s="54" t="s">
        <v>87</v>
      </c>
      <c r="B2" s="54"/>
      <c r="C2" s="54"/>
      <c r="D2" s="54"/>
      <c r="E2" s="54"/>
      <c r="F2" s="54"/>
    </row>
    <row r="3" spans="1:6" ht="18.75">
      <c r="A3" s="28"/>
      <c r="B3" s="29"/>
      <c r="C3" s="28"/>
      <c r="D3" s="28"/>
      <c r="E3" s="30"/>
      <c r="F3" s="31" t="s">
        <v>88</v>
      </c>
    </row>
    <row r="4" spans="1:6" ht="13.5">
      <c r="A4" s="55" t="s">
        <v>89</v>
      </c>
      <c r="B4" s="55" t="s">
        <v>90</v>
      </c>
      <c r="C4" s="55" t="s">
        <v>91</v>
      </c>
      <c r="D4" s="55" t="s">
        <v>92</v>
      </c>
      <c r="E4" s="55"/>
      <c r="F4" s="55"/>
    </row>
    <row r="5" spans="1:6" ht="24">
      <c r="A5" s="55"/>
      <c r="B5" s="55"/>
      <c r="C5" s="55"/>
      <c r="D5" s="43" t="s">
        <v>93</v>
      </c>
      <c r="E5" s="43" t="s">
        <v>94</v>
      </c>
      <c r="F5" s="43" t="s">
        <v>95</v>
      </c>
    </row>
    <row r="6" spans="1:6" ht="24">
      <c r="A6" s="55"/>
      <c r="B6" s="55"/>
      <c r="C6" s="32"/>
      <c r="D6" s="33" t="s">
        <v>96</v>
      </c>
      <c r="E6" s="33" t="s">
        <v>97</v>
      </c>
      <c r="F6" s="33" t="s">
        <v>98</v>
      </c>
    </row>
    <row r="7" spans="1:6" ht="13.5">
      <c r="A7" s="42">
        <v>1</v>
      </c>
      <c r="B7" s="34" t="s">
        <v>99</v>
      </c>
      <c r="C7" s="42">
        <v>29</v>
      </c>
      <c r="D7" s="35">
        <f>C7*8000</f>
        <v>232000</v>
      </c>
      <c r="E7" s="35"/>
      <c r="F7" s="35">
        <f>D7</f>
        <v>232000</v>
      </c>
    </row>
    <row r="8" spans="1:6" ht="13.5">
      <c r="A8" s="42">
        <v>2</v>
      </c>
      <c r="B8" s="34" t="s">
        <v>100</v>
      </c>
      <c r="C8" s="42">
        <v>35</v>
      </c>
      <c r="D8" s="35">
        <f aca="true" t="shared" si="0" ref="D8:D66">C8*8000</f>
        <v>280000</v>
      </c>
      <c r="E8" s="35"/>
      <c r="F8" s="35">
        <f aca="true" t="shared" si="1" ref="F8:F16">D8</f>
        <v>280000</v>
      </c>
    </row>
    <row r="9" spans="1:6" ht="13.5">
      <c r="A9" s="42">
        <v>3</v>
      </c>
      <c r="B9" s="34" t="s">
        <v>101</v>
      </c>
      <c r="C9" s="42">
        <v>38</v>
      </c>
      <c r="D9" s="35">
        <f t="shared" si="0"/>
        <v>304000</v>
      </c>
      <c r="E9" s="35"/>
      <c r="F9" s="35">
        <f t="shared" si="1"/>
        <v>304000</v>
      </c>
    </row>
    <row r="10" spans="1:6" ht="13.5">
      <c r="A10" s="42">
        <v>4</v>
      </c>
      <c r="B10" s="34" t="s">
        <v>102</v>
      </c>
      <c r="C10" s="42">
        <v>35</v>
      </c>
      <c r="D10" s="35">
        <f t="shared" si="0"/>
        <v>280000</v>
      </c>
      <c r="E10" s="35"/>
      <c r="F10" s="35">
        <f t="shared" si="1"/>
        <v>280000</v>
      </c>
    </row>
    <row r="11" spans="1:6" ht="13.5">
      <c r="A11" s="42">
        <v>5</v>
      </c>
      <c r="B11" s="34" t="s">
        <v>103</v>
      </c>
      <c r="C11" s="42">
        <v>31</v>
      </c>
      <c r="D11" s="35">
        <f t="shared" si="0"/>
        <v>248000</v>
      </c>
      <c r="E11" s="35"/>
      <c r="F11" s="35">
        <f t="shared" si="1"/>
        <v>248000</v>
      </c>
    </row>
    <row r="12" spans="1:6" ht="13.5">
      <c r="A12" s="42">
        <v>6</v>
      </c>
      <c r="B12" s="34" t="s">
        <v>104</v>
      </c>
      <c r="C12" s="42">
        <v>31</v>
      </c>
      <c r="D12" s="35">
        <f t="shared" si="0"/>
        <v>248000</v>
      </c>
      <c r="E12" s="35"/>
      <c r="F12" s="35">
        <f t="shared" si="1"/>
        <v>248000</v>
      </c>
    </row>
    <row r="13" spans="1:6" ht="13.5">
      <c r="A13" s="42">
        <v>7</v>
      </c>
      <c r="B13" s="34" t="s">
        <v>105</v>
      </c>
      <c r="C13" s="42">
        <v>13</v>
      </c>
      <c r="D13" s="35">
        <f t="shared" si="0"/>
        <v>104000</v>
      </c>
      <c r="E13" s="35"/>
      <c r="F13" s="35">
        <f t="shared" si="1"/>
        <v>104000</v>
      </c>
    </row>
    <row r="14" spans="1:6" ht="13.5">
      <c r="A14" s="42">
        <v>8</v>
      </c>
      <c r="B14" s="34" t="s">
        <v>106</v>
      </c>
      <c r="C14" s="42">
        <v>18</v>
      </c>
      <c r="D14" s="35">
        <f t="shared" si="0"/>
        <v>144000</v>
      </c>
      <c r="E14" s="35"/>
      <c r="F14" s="35">
        <f t="shared" si="1"/>
        <v>144000</v>
      </c>
    </row>
    <row r="15" spans="1:6" ht="13.5">
      <c r="A15" s="42">
        <v>9</v>
      </c>
      <c r="B15" s="34" t="s">
        <v>107</v>
      </c>
      <c r="C15" s="42">
        <v>5</v>
      </c>
      <c r="D15" s="35">
        <f t="shared" si="0"/>
        <v>40000</v>
      </c>
      <c r="E15" s="35"/>
      <c r="F15" s="35">
        <f t="shared" si="1"/>
        <v>40000</v>
      </c>
    </row>
    <row r="16" spans="1:6" ht="13.5">
      <c r="A16" s="42">
        <v>10</v>
      </c>
      <c r="B16" s="34" t="s">
        <v>108</v>
      </c>
      <c r="C16" s="42">
        <v>15</v>
      </c>
      <c r="D16" s="35">
        <f t="shared" si="0"/>
        <v>120000</v>
      </c>
      <c r="E16" s="35"/>
      <c r="F16" s="35">
        <f t="shared" si="1"/>
        <v>120000</v>
      </c>
    </row>
    <row r="17" spans="1:6" ht="13.5">
      <c r="A17" s="42">
        <v>11</v>
      </c>
      <c r="B17" s="36" t="s">
        <v>109</v>
      </c>
      <c r="C17" s="42">
        <v>38</v>
      </c>
      <c r="D17" s="35">
        <f t="shared" si="0"/>
        <v>304000</v>
      </c>
      <c r="E17" s="35">
        <f>D17</f>
        <v>304000</v>
      </c>
      <c r="F17" s="37"/>
    </row>
    <row r="18" spans="1:6" ht="13.5">
      <c r="A18" s="42">
        <v>12</v>
      </c>
      <c r="B18" s="36" t="s">
        <v>110</v>
      </c>
      <c r="C18" s="42">
        <v>32</v>
      </c>
      <c r="D18" s="35">
        <f>C18*8000</f>
        <v>256000</v>
      </c>
      <c r="E18" s="35">
        <f aca="true" t="shared" si="2" ref="E18:E38">D18</f>
        <v>256000</v>
      </c>
      <c r="F18" s="37"/>
    </row>
    <row r="19" spans="1:6" ht="13.5">
      <c r="A19" s="42">
        <v>13</v>
      </c>
      <c r="B19" s="36" t="s">
        <v>111</v>
      </c>
      <c r="C19" s="38">
        <v>32</v>
      </c>
      <c r="D19" s="35">
        <f>C19*8000</f>
        <v>256000</v>
      </c>
      <c r="E19" s="35">
        <f t="shared" si="2"/>
        <v>256000</v>
      </c>
      <c r="F19" s="37"/>
    </row>
    <row r="20" spans="1:6" ht="13.5">
      <c r="A20" s="42">
        <v>14</v>
      </c>
      <c r="B20" s="36" t="s">
        <v>112</v>
      </c>
      <c r="C20" s="38">
        <v>21</v>
      </c>
      <c r="D20" s="35">
        <f t="shared" si="0"/>
        <v>168000</v>
      </c>
      <c r="E20" s="35">
        <f t="shared" si="2"/>
        <v>168000</v>
      </c>
      <c r="F20" s="37"/>
    </row>
    <row r="21" spans="1:6" ht="13.5">
      <c r="A21" s="42">
        <v>15</v>
      </c>
      <c r="B21" s="36" t="s">
        <v>113</v>
      </c>
      <c r="C21" s="38">
        <v>36</v>
      </c>
      <c r="D21" s="35">
        <f t="shared" si="0"/>
        <v>288000</v>
      </c>
      <c r="E21" s="35">
        <f t="shared" si="2"/>
        <v>288000</v>
      </c>
      <c r="F21" s="37"/>
    </row>
    <row r="22" spans="1:6" ht="13.5">
      <c r="A22" s="42">
        <v>16</v>
      </c>
      <c r="B22" s="36" t="s">
        <v>114</v>
      </c>
      <c r="C22" s="38">
        <v>28</v>
      </c>
      <c r="D22" s="35">
        <f t="shared" si="0"/>
        <v>224000</v>
      </c>
      <c r="E22" s="35">
        <f t="shared" si="2"/>
        <v>224000</v>
      </c>
      <c r="F22" s="37"/>
    </row>
    <row r="23" spans="1:6" ht="13.5">
      <c r="A23" s="42">
        <v>17</v>
      </c>
      <c r="B23" s="36" t="s">
        <v>115</v>
      </c>
      <c r="C23" s="38">
        <v>22</v>
      </c>
      <c r="D23" s="35">
        <f t="shared" si="0"/>
        <v>176000</v>
      </c>
      <c r="E23" s="35">
        <f t="shared" si="2"/>
        <v>176000</v>
      </c>
      <c r="F23" s="37"/>
    </row>
    <row r="24" spans="1:6" ht="13.5">
      <c r="A24" s="42">
        <v>18</v>
      </c>
      <c r="B24" s="36" t="s">
        <v>116</v>
      </c>
      <c r="C24" s="38">
        <v>7</v>
      </c>
      <c r="D24" s="35">
        <f t="shared" si="0"/>
        <v>56000</v>
      </c>
      <c r="E24" s="35">
        <f t="shared" si="2"/>
        <v>56000</v>
      </c>
      <c r="F24" s="37"/>
    </row>
    <row r="25" spans="1:6" ht="13.5">
      <c r="A25" s="42">
        <v>19</v>
      </c>
      <c r="B25" s="36" t="s">
        <v>117</v>
      </c>
      <c r="C25" s="38">
        <v>39</v>
      </c>
      <c r="D25" s="35">
        <f t="shared" si="0"/>
        <v>312000</v>
      </c>
      <c r="E25" s="35">
        <f t="shared" si="2"/>
        <v>312000</v>
      </c>
      <c r="F25" s="37"/>
    </row>
    <row r="26" spans="1:6" ht="13.5">
      <c r="A26" s="42">
        <v>20</v>
      </c>
      <c r="B26" s="36" t="s">
        <v>118</v>
      </c>
      <c r="C26" s="38">
        <v>18</v>
      </c>
      <c r="D26" s="35">
        <f t="shared" si="0"/>
        <v>144000</v>
      </c>
      <c r="E26" s="35">
        <f>D26</f>
        <v>144000</v>
      </c>
      <c r="F26" s="45"/>
    </row>
    <row r="27" spans="1:6" ht="13.5">
      <c r="A27" s="42">
        <v>21</v>
      </c>
      <c r="B27" s="36" t="s">
        <v>119</v>
      </c>
      <c r="C27" s="38">
        <v>2</v>
      </c>
      <c r="D27" s="35">
        <f t="shared" si="0"/>
        <v>16000</v>
      </c>
      <c r="E27" s="35">
        <f t="shared" si="2"/>
        <v>16000</v>
      </c>
      <c r="F27" s="37"/>
    </row>
    <row r="28" spans="1:6" ht="13.5">
      <c r="A28" s="42">
        <v>22</v>
      </c>
      <c r="B28" s="36" t="s">
        <v>120</v>
      </c>
      <c r="C28" s="38">
        <v>1</v>
      </c>
      <c r="D28" s="35">
        <f t="shared" si="0"/>
        <v>8000</v>
      </c>
      <c r="E28" s="46"/>
      <c r="F28" s="35">
        <f>D28</f>
        <v>8000</v>
      </c>
    </row>
    <row r="29" spans="1:6" ht="13.5">
      <c r="A29" s="42">
        <v>23</v>
      </c>
      <c r="B29" s="36" t="s">
        <v>121</v>
      </c>
      <c r="C29" s="38">
        <v>20</v>
      </c>
      <c r="D29" s="35">
        <f t="shared" si="0"/>
        <v>160000</v>
      </c>
      <c r="E29" s="35">
        <f t="shared" si="2"/>
        <v>160000</v>
      </c>
      <c r="F29" s="37"/>
    </row>
    <row r="30" spans="1:6" ht="13.5">
      <c r="A30" s="42">
        <v>24</v>
      </c>
      <c r="B30" s="36" t="s">
        <v>122</v>
      </c>
      <c r="C30" s="38">
        <v>20</v>
      </c>
      <c r="D30" s="35">
        <f t="shared" si="0"/>
        <v>160000</v>
      </c>
      <c r="E30" s="35">
        <f t="shared" si="2"/>
        <v>160000</v>
      </c>
      <c r="F30" s="37"/>
    </row>
    <row r="31" spans="1:6" ht="13.5">
      <c r="A31" s="42">
        <v>25</v>
      </c>
      <c r="B31" s="36" t="s">
        <v>123</v>
      </c>
      <c r="C31" s="38">
        <v>8</v>
      </c>
      <c r="D31" s="35">
        <f t="shared" si="0"/>
        <v>64000</v>
      </c>
      <c r="E31" s="35">
        <f t="shared" si="2"/>
        <v>64000</v>
      </c>
      <c r="F31" s="37"/>
    </row>
    <row r="32" spans="1:6" ht="13.5">
      <c r="A32" s="42">
        <v>26</v>
      </c>
      <c r="B32" s="36" t="s">
        <v>124</v>
      </c>
      <c r="C32" s="38">
        <v>3</v>
      </c>
      <c r="D32" s="35">
        <f t="shared" si="0"/>
        <v>24000</v>
      </c>
      <c r="E32" s="35">
        <f t="shared" si="2"/>
        <v>24000</v>
      </c>
      <c r="F32" s="37"/>
    </row>
    <row r="33" spans="1:6" ht="13.5">
      <c r="A33" s="42">
        <v>27</v>
      </c>
      <c r="B33" s="36" t="s">
        <v>125</v>
      </c>
      <c r="C33" s="38">
        <v>3</v>
      </c>
      <c r="D33" s="35">
        <f t="shared" si="0"/>
        <v>24000</v>
      </c>
      <c r="E33" s="35">
        <f>D33</f>
        <v>24000</v>
      </c>
      <c r="F33" s="45"/>
    </row>
    <row r="34" spans="1:6" ht="13.5">
      <c r="A34" s="42">
        <v>28</v>
      </c>
      <c r="B34" s="36" t="s">
        <v>126</v>
      </c>
      <c r="C34" s="38">
        <v>37</v>
      </c>
      <c r="D34" s="35">
        <f t="shared" si="0"/>
        <v>296000</v>
      </c>
      <c r="E34" s="35">
        <f t="shared" si="2"/>
        <v>296000</v>
      </c>
      <c r="F34" s="37"/>
    </row>
    <row r="35" spans="1:6" ht="13.5">
      <c r="A35" s="42">
        <v>29</v>
      </c>
      <c r="B35" s="36" t="s">
        <v>127</v>
      </c>
      <c r="C35" s="38">
        <v>24</v>
      </c>
      <c r="D35" s="35">
        <f t="shared" si="0"/>
        <v>192000</v>
      </c>
      <c r="E35" s="35">
        <f t="shared" si="2"/>
        <v>192000</v>
      </c>
      <c r="F35" s="37"/>
    </row>
    <row r="36" spans="1:6" ht="13.5">
      <c r="A36" s="42">
        <v>30</v>
      </c>
      <c r="B36" s="36" t="s">
        <v>128</v>
      </c>
      <c r="C36" s="38">
        <v>18</v>
      </c>
      <c r="D36" s="35">
        <f t="shared" si="0"/>
        <v>144000</v>
      </c>
      <c r="E36" s="35">
        <f t="shared" si="2"/>
        <v>144000</v>
      </c>
      <c r="F36" s="37"/>
    </row>
    <row r="37" spans="1:6" ht="13.5">
      <c r="A37" s="42">
        <v>31</v>
      </c>
      <c r="B37" s="36" t="s">
        <v>129</v>
      </c>
      <c r="C37" s="38">
        <v>23</v>
      </c>
      <c r="D37" s="35">
        <f t="shared" si="0"/>
        <v>184000</v>
      </c>
      <c r="E37" s="35">
        <f t="shared" si="2"/>
        <v>184000</v>
      </c>
      <c r="F37" s="37"/>
    </row>
    <row r="38" spans="1:6" ht="13.5">
      <c r="A38" s="42">
        <v>32</v>
      </c>
      <c r="B38" s="36" t="s">
        <v>130</v>
      </c>
      <c r="C38" s="38">
        <v>18</v>
      </c>
      <c r="D38" s="35">
        <f t="shared" si="0"/>
        <v>144000</v>
      </c>
      <c r="E38" s="35">
        <f t="shared" si="2"/>
        <v>144000</v>
      </c>
      <c r="F38" s="37"/>
    </row>
    <row r="39" spans="1:6" ht="13.5">
      <c r="A39" s="42">
        <v>33</v>
      </c>
      <c r="B39" s="36" t="s">
        <v>131</v>
      </c>
      <c r="C39" s="38">
        <v>4</v>
      </c>
      <c r="D39" s="35">
        <f t="shared" si="0"/>
        <v>32000</v>
      </c>
      <c r="E39" s="46"/>
      <c r="F39" s="35">
        <f aca="true" t="shared" si="3" ref="F39:F44">D39</f>
        <v>32000</v>
      </c>
    </row>
    <row r="40" spans="1:6" ht="13.5">
      <c r="A40" s="42">
        <v>34</v>
      </c>
      <c r="B40" s="36" t="s">
        <v>132</v>
      </c>
      <c r="C40" s="38">
        <v>26</v>
      </c>
      <c r="D40" s="35">
        <f t="shared" si="0"/>
        <v>208000</v>
      </c>
      <c r="E40" s="35"/>
      <c r="F40" s="35">
        <f t="shared" si="3"/>
        <v>208000</v>
      </c>
    </row>
    <row r="41" spans="1:6" ht="13.5">
      <c r="A41" s="42">
        <v>35</v>
      </c>
      <c r="B41" s="36" t="s">
        <v>133</v>
      </c>
      <c r="C41" s="38">
        <v>31</v>
      </c>
      <c r="D41" s="35">
        <f t="shared" si="0"/>
        <v>248000</v>
      </c>
      <c r="E41" s="35"/>
      <c r="F41" s="35">
        <f t="shared" si="3"/>
        <v>248000</v>
      </c>
    </row>
    <row r="42" spans="1:6" ht="13.5">
      <c r="A42" s="42">
        <v>36</v>
      </c>
      <c r="B42" s="36" t="s">
        <v>134</v>
      </c>
      <c r="C42" s="38">
        <v>8</v>
      </c>
      <c r="D42" s="35">
        <f t="shared" si="0"/>
        <v>64000</v>
      </c>
      <c r="E42" s="35"/>
      <c r="F42" s="35">
        <f t="shared" si="3"/>
        <v>64000</v>
      </c>
    </row>
    <row r="43" spans="1:6" ht="13.5">
      <c r="A43" s="42">
        <v>37</v>
      </c>
      <c r="B43" s="36" t="s">
        <v>135</v>
      </c>
      <c r="C43" s="38">
        <v>13</v>
      </c>
      <c r="D43" s="35">
        <f t="shared" si="0"/>
        <v>104000</v>
      </c>
      <c r="E43" s="35"/>
      <c r="F43" s="35">
        <f t="shared" si="3"/>
        <v>104000</v>
      </c>
    </row>
    <row r="44" spans="1:6" ht="13.5">
      <c r="A44" s="42">
        <v>38</v>
      </c>
      <c r="B44" s="36" t="s">
        <v>136</v>
      </c>
      <c r="C44" s="38">
        <v>17</v>
      </c>
      <c r="D44" s="35">
        <f t="shared" si="0"/>
        <v>136000</v>
      </c>
      <c r="E44" s="46"/>
      <c r="F44" s="35">
        <f t="shared" si="3"/>
        <v>136000</v>
      </c>
    </row>
    <row r="45" spans="1:6" ht="13.5">
      <c r="A45" s="42">
        <v>39</v>
      </c>
      <c r="B45" s="36" t="s">
        <v>137</v>
      </c>
      <c r="C45" s="38">
        <v>7</v>
      </c>
      <c r="D45" s="35">
        <f t="shared" si="0"/>
        <v>56000</v>
      </c>
      <c r="E45" s="35">
        <f>D45</f>
        <v>56000</v>
      </c>
      <c r="F45" s="37"/>
    </row>
    <row r="46" spans="1:6" ht="13.5">
      <c r="A46" s="42">
        <v>40</v>
      </c>
      <c r="B46" s="36" t="s">
        <v>138</v>
      </c>
      <c r="C46" s="38">
        <v>10</v>
      </c>
      <c r="D46" s="35">
        <f t="shared" si="0"/>
        <v>80000</v>
      </c>
      <c r="E46" s="35">
        <f>D46</f>
        <v>80000</v>
      </c>
      <c r="F46" s="47"/>
    </row>
    <row r="47" spans="1:6" ht="13.5">
      <c r="A47" s="42">
        <v>41</v>
      </c>
      <c r="B47" s="36" t="s">
        <v>139</v>
      </c>
      <c r="C47" s="38">
        <v>7</v>
      </c>
      <c r="D47" s="35">
        <f t="shared" si="0"/>
        <v>56000</v>
      </c>
      <c r="E47" s="35"/>
      <c r="F47" s="35">
        <f>D47</f>
        <v>56000</v>
      </c>
    </row>
    <row r="48" spans="1:6" ht="13.5">
      <c r="A48" s="42">
        <v>42</v>
      </c>
      <c r="B48" s="39" t="s">
        <v>140</v>
      </c>
      <c r="C48" s="38">
        <v>16</v>
      </c>
      <c r="D48" s="35">
        <f t="shared" si="0"/>
        <v>128000</v>
      </c>
      <c r="E48" s="35">
        <f>D48</f>
        <v>128000</v>
      </c>
      <c r="F48" s="37"/>
    </row>
    <row r="49" spans="1:6" ht="13.5">
      <c r="A49" s="42">
        <v>43</v>
      </c>
      <c r="B49" s="36" t="s">
        <v>141</v>
      </c>
      <c r="C49" s="38">
        <v>9</v>
      </c>
      <c r="D49" s="35">
        <f t="shared" si="0"/>
        <v>72000</v>
      </c>
      <c r="E49" s="35">
        <f>D49</f>
        <v>72000</v>
      </c>
      <c r="F49" s="37"/>
    </row>
    <row r="50" spans="1:6" ht="13.5">
      <c r="A50" s="42">
        <v>44</v>
      </c>
      <c r="B50" s="36" t="s">
        <v>142</v>
      </c>
      <c r="C50" s="38">
        <v>3</v>
      </c>
      <c r="D50" s="35">
        <f t="shared" si="0"/>
        <v>24000</v>
      </c>
      <c r="E50" s="35"/>
      <c r="F50" s="35">
        <f>D50</f>
        <v>24000</v>
      </c>
    </row>
    <row r="51" spans="1:6" ht="13.5">
      <c r="A51" s="42">
        <v>45</v>
      </c>
      <c r="B51" s="36" t="s">
        <v>143</v>
      </c>
      <c r="C51" s="38">
        <v>17</v>
      </c>
      <c r="D51" s="35">
        <f t="shared" si="0"/>
        <v>136000</v>
      </c>
      <c r="E51" s="35">
        <f>D51</f>
        <v>136000</v>
      </c>
      <c r="F51" s="35"/>
    </row>
    <row r="52" spans="1:6" ht="13.5">
      <c r="A52" s="42">
        <v>46</v>
      </c>
      <c r="B52" s="36" t="s">
        <v>144</v>
      </c>
      <c r="C52" s="38">
        <v>7</v>
      </c>
      <c r="D52" s="35">
        <f t="shared" si="0"/>
        <v>56000</v>
      </c>
      <c r="E52" s="35">
        <f>D52</f>
        <v>56000</v>
      </c>
      <c r="F52" s="45"/>
    </row>
    <row r="53" spans="1:6" ht="13.5">
      <c r="A53" s="42">
        <v>47</v>
      </c>
      <c r="B53" s="36" t="s">
        <v>145</v>
      </c>
      <c r="C53" s="38">
        <v>9</v>
      </c>
      <c r="D53" s="35">
        <f t="shared" si="0"/>
        <v>72000</v>
      </c>
      <c r="E53" s="46"/>
      <c r="F53" s="35">
        <f>D53</f>
        <v>72000</v>
      </c>
    </row>
    <row r="54" spans="1:6" ht="13.5">
      <c r="A54" s="42">
        <v>48</v>
      </c>
      <c r="B54" s="36" t="s">
        <v>146</v>
      </c>
      <c r="C54" s="38">
        <v>7</v>
      </c>
      <c r="D54" s="35">
        <f t="shared" si="0"/>
        <v>56000</v>
      </c>
      <c r="E54" s="35">
        <f>D54</f>
        <v>56000</v>
      </c>
      <c r="F54" s="37"/>
    </row>
    <row r="55" spans="1:6" ht="24">
      <c r="A55" s="42">
        <v>49</v>
      </c>
      <c r="B55" s="40" t="s">
        <v>147</v>
      </c>
      <c r="C55" s="38">
        <v>4</v>
      </c>
      <c r="D55" s="35">
        <f t="shared" si="0"/>
        <v>32000</v>
      </c>
      <c r="E55" s="35">
        <f>D55</f>
        <v>32000</v>
      </c>
      <c r="F55" s="47"/>
    </row>
    <row r="56" spans="1:6" ht="13.5">
      <c r="A56" s="42">
        <v>50</v>
      </c>
      <c r="B56" s="36" t="s">
        <v>148</v>
      </c>
      <c r="C56" s="38">
        <v>11</v>
      </c>
      <c r="D56" s="35">
        <f t="shared" si="0"/>
        <v>88000</v>
      </c>
      <c r="E56" s="35"/>
      <c r="F56" s="35">
        <f aca="true" t="shared" si="4" ref="F56:F66">D56</f>
        <v>88000</v>
      </c>
    </row>
    <row r="57" spans="1:6" ht="13.5">
      <c r="A57" s="42">
        <v>51</v>
      </c>
      <c r="B57" s="36" t="s">
        <v>149</v>
      </c>
      <c r="C57" s="38">
        <v>11</v>
      </c>
      <c r="D57" s="35">
        <f t="shared" si="0"/>
        <v>88000</v>
      </c>
      <c r="E57" s="35"/>
      <c r="F57" s="35">
        <f t="shared" si="4"/>
        <v>88000</v>
      </c>
    </row>
    <row r="58" spans="1:6" ht="13.5">
      <c r="A58" s="42">
        <v>52</v>
      </c>
      <c r="B58" s="36" t="s">
        <v>150</v>
      </c>
      <c r="C58" s="38">
        <v>9</v>
      </c>
      <c r="D58" s="35">
        <f t="shared" si="0"/>
        <v>72000</v>
      </c>
      <c r="E58" s="35"/>
      <c r="F58" s="35">
        <f t="shared" si="4"/>
        <v>72000</v>
      </c>
    </row>
    <row r="59" spans="1:6" ht="13.5">
      <c r="A59" s="42">
        <v>53</v>
      </c>
      <c r="B59" s="36" t="s">
        <v>151</v>
      </c>
      <c r="C59" s="38">
        <v>2</v>
      </c>
      <c r="D59" s="35">
        <f t="shared" si="0"/>
        <v>16000</v>
      </c>
      <c r="E59" s="35"/>
      <c r="F59" s="35">
        <f t="shared" si="4"/>
        <v>16000</v>
      </c>
    </row>
    <row r="60" spans="1:6" ht="13.5">
      <c r="A60" s="42">
        <v>54</v>
      </c>
      <c r="B60" s="36" t="s">
        <v>152</v>
      </c>
      <c r="C60" s="38">
        <v>12</v>
      </c>
      <c r="D60" s="35">
        <f t="shared" si="0"/>
        <v>96000</v>
      </c>
      <c r="E60" s="35"/>
      <c r="F60" s="35">
        <f t="shared" si="4"/>
        <v>96000</v>
      </c>
    </row>
    <row r="61" spans="1:6" ht="13.5">
      <c r="A61" s="42">
        <v>55</v>
      </c>
      <c r="B61" s="36" t="s">
        <v>153</v>
      </c>
      <c r="C61" s="38">
        <v>12</v>
      </c>
      <c r="D61" s="35">
        <f t="shared" si="0"/>
        <v>96000</v>
      </c>
      <c r="E61" s="35"/>
      <c r="F61" s="35">
        <f t="shared" si="4"/>
        <v>96000</v>
      </c>
    </row>
    <row r="62" spans="1:6" ht="13.5">
      <c r="A62" s="42">
        <v>56</v>
      </c>
      <c r="B62" s="36" t="s">
        <v>154</v>
      </c>
      <c r="C62" s="38">
        <v>10</v>
      </c>
      <c r="D62" s="35">
        <f t="shared" si="0"/>
        <v>80000</v>
      </c>
      <c r="E62" s="35"/>
      <c r="F62" s="35">
        <f t="shared" si="4"/>
        <v>80000</v>
      </c>
    </row>
    <row r="63" spans="1:6" ht="13.5">
      <c r="A63" s="42">
        <v>57</v>
      </c>
      <c r="B63" s="36" t="s">
        <v>155</v>
      </c>
      <c r="C63" s="38">
        <v>15</v>
      </c>
      <c r="D63" s="35">
        <f t="shared" si="0"/>
        <v>120000</v>
      </c>
      <c r="E63" s="35"/>
      <c r="F63" s="35">
        <f t="shared" si="4"/>
        <v>120000</v>
      </c>
    </row>
    <row r="64" spans="1:6" ht="13.5">
      <c r="A64" s="42">
        <v>58</v>
      </c>
      <c r="B64" s="36" t="s">
        <v>156</v>
      </c>
      <c r="C64" s="38">
        <v>7</v>
      </c>
      <c r="D64" s="35">
        <f t="shared" si="0"/>
        <v>56000</v>
      </c>
      <c r="E64" s="35"/>
      <c r="F64" s="35">
        <f t="shared" si="4"/>
        <v>56000</v>
      </c>
    </row>
    <row r="65" spans="1:6" ht="13.5">
      <c r="A65" s="42">
        <v>59</v>
      </c>
      <c r="B65" s="36" t="s">
        <v>157</v>
      </c>
      <c r="C65" s="38">
        <v>12</v>
      </c>
      <c r="D65" s="35">
        <f t="shared" si="0"/>
        <v>96000</v>
      </c>
      <c r="E65" s="35"/>
      <c r="F65" s="35">
        <f t="shared" si="4"/>
        <v>96000</v>
      </c>
    </row>
    <row r="66" spans="1:6" ht="13.5">
      <c r="A66" s="42">
        <v>60</v>
      </c>
      <c r="B66" s="36" t="s">
        <v>158</v>
      </c>
      <c r="C66" s="38">
        <v>4</v>
      </c>
      <c r="D66" s="35">
        <f t="shared" si="0"/>
        <v>32000</v>
      </c>
      <c r="E66" s="35"/>
      <c r="F66" s="35">
        <f t="shared" si="4"/>
        <v>32000</v>
      </c>
    </row>
    <row r="67" spans="1:6" ht="13.5">
      <c r="A67" s="52" t="s">
        <v>159</v>
      </c>
      <c r="B67" s="53"/>
      <c r="C67" s="42">
        <f>SUM(C7:C66)</f>
        <v>1000</v>
      </c>
      <c r="D67" s="35">
        <v>8000000</v>
      </c>
      <c r="E67" s="35">
        <v>4208000</v>
      </c>
      <c r="F67" s="35">
        <v>3792000</v>
      </c>
    </row>
    <row r="68" spans="1:6" ht="13.5">
      <c r="A68" s="46"/>
      <c r="B68" s="46"/>
      <c r="C68" s="46"/>
      <c r="D68" s="46"/>
      <c r="E68" s="46"/>
      <c r="F68" s="46"/>
    </row>
    <row r="69" spans="1:6" ht="13.5">
      <c r="A69" s="46"/>
      <c r="B69" s="46"/>
      <c r="C69" s="46"/>
      <c r="D69" s="46"/>
      <c r="E69" s="46"/>
      <c r="F69" s="46"/>
    </row>
    <row r="70" spans="1:6" ht="13.5">
      <c r="A70" s="46"/>
      <c r="B70" s="46"/>
      <c r="C70" s="46"/>
      <c r="D70" s="46"/>
      <c r="E70" s="46"/>
      <c r="F70" s="46"/>
    </row>
    <row r="71" spans="1:6" ht="13.5">
      <c r="A71" s="46"/>
      <c r="B71" s="46"/>
      <c r="C71" s="46"/>
      <c r="D71" s="46"/>
      <c r="E71" s="46"/>
      <c r="F71" s="46"/>
    </row>
    <row r="72" spans="1:6" ht="13.5">
      <c r="A72" s="46"/>
      <c r="B72" s="46"/>
      <c r="C72" s="46"/>
      <c r="D72" s="46"/>
      <c r="E72" s="46"/>
      <c r="F72" s="46"/>
    </row>
    <row r="73" spans="1:6" ht="13.5">
      <c r="A73" s="46"/>
      <c r="B73" s="46"/>
      <c r="C73" s="46"/>
      <c r="D73" s="46"/>
      <c r="E73" s="46"/>
      <c r="F73" s="46"/>
    </row>
  </sheetData>
  <sheetProtection/>
  <mergeCells count="6">
    <mergeCell ref="A67:B67"/>
    <mergeCell ref="A2:F2"/>
    <mergeCell ref="A4:A6"/>
    <mergeCell ref="B4:B6"/>
    <mergeCell ref="C4:C5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D5" sqref="D5:D6"/>
    </sheetView>
  </sheetViews>
  <sheetFormatPr defaultColWidth="9.140625" defaultRowHeight="15"/>
  <cols>
    <col min="1" max="1" width="4.8515625" style="1" customWidth="1"/>
    <col min="2" max="2" width="23.28125" style="11" customWidth="1"/>
    <col min="3" max="3" width="9.140625" style="2" customWidth="1"/>
    <col min="4" max="4" width="12.57421875" style="12" customWidth="1"/>
    <col min="5" max="5" width="11.28125" style="2" customWidth="1"/>
    <col min="6" max="6" width="12.00390625" style="2" customWidth="1"/>
    <col min="7" max="7" width="14.00390625" style="2" customWidth="1"/>
    <col min="8" max="8" width="11.421875" style="1" customWidth="1"/>
    <col min="9" max="9" width="12.421875" style="1" customWidth="1"/>
    <col min="10" max="10" width="11.421875" style="1" customWidth="1"/>
    <col min="11" max="11" width="9.00390625" style="1" customWidth="1"/>
    <col min="12" max="16384" width="9.00390625" style="1" customWidth="1"/>
  </cols>
  <sheetData>
    <row r="1" spans="1:4" ht="13.5">
      <c r="A1" s="44" t="s">
        <v>162</v>
      </c>
      <c r="D1" s="2"/>
    </row>
    <row r="2" spans="1:10" ht="30" customHeight="1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8.75">
      <c r="A3" s="13"/>
      <c r="B3" s="14"/>
      <c r="C3" s="13"/>
      <c r="D3" s="15"/>
      <c r="E3" s="15"/>
      <c r="F3" s="15"/>
      <c r="G3" s="15"/>
      <c r="J3" s="17" t="s">
        <v>1</v>
      </c>
    </row>
    <row r="4" spans="1:10" ht="18" customHeight="1">
      <c r="A4" s="50" t="s">
        <v>2</v>
      </c>
      <c r="B4" s="50" t="s">
        <v>3</v>
      </c>
      <c r="C4" s="50" t="s">
        <v>67</v>
      </c>
      <c r="D4" s="50" t="s">
        <v>68</v>
      </c>
      <c r="E4" s="50"/>
      <c r="F4" s="50"/>
      <c r="G4" s="50"/>
      <c r="H4" s="50"/>
      <c r="I4" s="50"/>
      <c r="J4" s="50"/>
    </row>
    <row r="5" spans="1:10" ht="24" customHeight="1">
      <c r="A5" s="50"/>
      <c r="B5" s="50"/>
      <c r="C5" s="50"/>
      <c r="D5" s="50" t="s">
        <v>6</v>
      </c>
      <c r="E5" s="50" t="s">
        <v>7</v>
      </c>
      <c r="F5" s="50" t="s">
        <v>69</v>
      </c>
      <c r="G5" s="50" t="s">
        <v>8</v>
      </c>
      <c r="H5" s="50"/>
      <c r="I5" s="50"/>
      <c r="J5" s="50"/>
    </row>
    <row r="6" spans="1:10" ht="30.75" customHeight="1">
      <c r="A6" s="50"/>
      <c r="B6" s="50"/>
      <c r="C6" s="50"/>
      <c r="D6" s="50"/>
      <c r="E6" s="50"/>
      <c r="F6" s="50"/>
      <c r="G6" s="6" t="s">
        <v>6</v>
      </c>
      <c r="H6" s="6" t="s">
        <v>9</v>
      </c>
      <c r="I6" s="6" t="s">
        <v>70</v>
      </c>
      <c r="J6" s="6" t="s">
        <v>71</v>
      </c>
    </row>
    <row r="7" spans="1:10" ht="27.75" customHeight="1">
      <c r="A7" s="50"/>
      <c r="B7" s="50"/>
      <c r="C7" s="7" t="s">
        <v>10</v>
      </c>
      <c r="D7" s="7" t="s">
        <v>72</v>
      </c>
      <c r="E7" s="7" t="s">
        <v>73</v>
      </c>
      <c r="F7" s="7" t="s">
        <v>74</v>
      </c>
      <c r="G7" s="7" t="s">
        <v>75</v>
      </c>
      <c r="H7" s="7" t="s">
        <v>76</v>
      </c>
      <c r="I7" s="7" t="s">
        <v>77</v>
      </c>
      <c r="J7" s="7" t="s">
        <v>78</v>
      </c>
    </row>
    <row r="8" spans="1:10" ht="18" customHeight="1">
      <c r="A8" s="8">
        <v>1</v>
      </c>
      <c r="B8" s="9" t="s">
        <v>15</v>
      </c>
      <c r="C8" s="18">
        <v>672</v>
      </c>
      <c r="D8" s="18">
        <f>C8*5000</f>
        <v>3360000</v>
      </c>
      <c r="E8" s="18">
        <v>260900</v>
      </c>
      <c r="F8" s="18"/>
      <c r="G8" s="18">
        <f>D8-E8-F8</f>
        <v>3099100</v>
      </c>
      <c r="H8" s="18">
        <f>ROUND(G8/5055.2*51/100,0)*100-400</f>
        <v>30900</v>
      </c>
      <c r="I8" s="18">
        <f>G8-H8</f>
        <v>3068200</v>
      </c>
      <c r="J8" s="18"/>
    </row>
    <row r="9" spans="1:10" ht="18" customHeight="1">
      <c r="A9" s="8">
        <v>2</v>
      </c>
      <c r="B9" s="9" t="s">
        <v>16</v>
      </c>
      <c r="C9" s="18">
        <v>675</v>
      </c>
      <c r="D9" s="18">
        <f aca="true" t="shared" si="0" ref="D9:D57">C9*5000</f>
        <v>3375000</v>
      </c>
      <c r="E9" s="18">
        <v>233500</v>
      </c>
      <c r="F9" s="18"/>
      <c r="G9" s="18">
        <f aca="true" t="shared" si="1" ref="G9:G57">D9-E9-F9</f>
        <v>3141500</v>
      </c>
      <c r="H9" s="18">
        <f aca="true" t="shared" si="2" ref="H9:H57">ROUND(G9/5055.2*51/100,0)*100</f>
        <v>31700</v>
      </c>
      <c r="I9" s="18">
        <f aca="true" t="shared" si="3" ref="I9:I29">G9-H9</f>
        <v>3109800</v>
      </c>
      <c r="J9" s="18"/>
    </row>
    <row r="10" spans="1:10" ht="18" customHeight="1">
      <c r="A10" s="8">
        <v>3</v>
      </c>
      <c r="B10" s="9" t="s">
        <v>17</v>
      </c>
      <c r="C10" s="18">
        <v>765</v>
      </c>
      <c r="D10" s="18">
        <f t="shared" si="0"/>
        <v>3825000</v>
      </c>
      <c r="E10" s="18">
        <v>213100</v>
      </c>
      <c r="F10" s="18"/>
      <c r="G10" s="18">
        <f t="shared" si="1"/>
        <v>3611900</v>
      </c>
      <c r="H10" s="18">
        <f t="shared" si="2"/>
        <v>36400</v>
      </c>
      <c r="I10" s="18">
        <f t="shared" si="3"/>
        <v>3575500</v>
      </c>
      <c r="J10" s="18"/>
    </row>
    <row r="11" spans="1:10" ht="18" customHeight="1">
      <c r="A11" s="8">
        <v>4</v>
      </c>
      <c r="B11" s="9" t="s">
        <v>18</v>
      </c>
      <c r="C11" s="18">
        <v>467</v>
      </c>
      <c r="D11" s="18">
        <f t="shared" si="0"/>
        <v>2335000</v>
      </c>
      <c r="E11" s="18">
        <v>146700</v>
      </c>
      <c r="F11" s="18"/>
      <c r="G11" s="18">
        <f t="shared" si="1"/>
        <v>2188300</v>
      </c>
      <c r="H11" s="18">
        <f t="shared" si="2"/>
        <v>22100</v>
      </c>
      <c r="I11" s="18">
        <f t="shared" si="3"/>
        <v>2166200</v>
      </c>
      <c r="J11" s="18"/>
    </row>
    <row r="12" spans="1:10" ht="18" customHeight="1">
      <c r="A12" s="8">
        <v>5</v>
      </c>
      <c r="B12" s="9" t="s">
        <v>19</v>
      </c>
      <c r="C12" s="18">
        <v>720</v>
      </c>
      <c r="D12" s="18">
        <f t="shared" si="0"/>
        <v>3600000</v>
      </c>
      <c r="E12" s="18">
        <v>230200</v>
      </c>
      <c r="F12" s="18"/>
      <c r="G12" s="18">
        <f t="shared" si="1"/>
        <v>3369800</v>
      </c>
      <c r="H12" s="18">
        <f t="shared" si="2"/>
        <v>34000</v>
      </c>
      <c r="I12" s="18">
        <f t="shared" si="3"/>
        <v>3335800</v>
      </c>
      <c r="J12" s="18"/>
    </row>
    <row r="13" spans="1:10" ht="18" customHeight="1">
      <c r="A13" s="8">
        <v>6</v>
      </c>
      <c r="B13" s="9" t="s">
        <v>20</v>
      </c>
      <c r="C13" s="18">
        <v>603</v>
      </c>
      <c r="D13" s="18">
        <f t="shared" si="0"/>
        <v>3015000</v>
      </c>
      <c r="E13" s="18">
        <v>189300</v>
      </c>
      <c r="F13" s="18"/>
      <c r="G13" s="18">
        <f t="shared" si="1"/>
        <v>2825700</v>
      </c>
      <c r="H13" s="18">
        <f t="shared" si="2"/>
        <v>28500</v>
      </c>
      <c r="I13" s="18">
        <f t="shared" si="3"/>
        <v>2797200</v>
      </c>
      <c r="J13" s="18"/>
    </row>
    <row r="14" spans="1:10" ht="18" customHeight="1">
      <c r="A14" s="8">
        <v>7</v>
      </c>
      <c r="B14" s="9" t="s">
        <v>21</v>
      </c>
      <c r="C14" s="18">
        <v>534</v>
      </c>
      <c r="D14" s="18">
        <f t="shared" si="0"/>
        <v>2670000</v>
      </c>
      <c r="E14" s="18">
        <v>146700</v>
      </c>
      <c r="F14" s="18"/>
      <c r="G14" s="18">
        <f t="shared" si="1"/>
        <v>2523300</v>
      </c>
      <c r="H14" s="18">
        <f t="shared" si="2"/>
        <v>25500</v>
      </c>
      <c r="I14" s="18">
        <f t="shared" si="3"/>
        <v>2497800</v>
      </c>
      <c r="J14" s="18"/>
    </row>
    <row r="15" spans="1:10" ht="18" customHeight="1">
      <c r="A15" s="8">
        <v>8</v>
      </c>
      <c r="B15" s="9" t="s">
        <v>22</v>
      </c>
      <c r="C15" s="18">
        <v>235</v>
      </c>
      <c r="D15" s="18">
        <f t="shared" si="0"/>
        <v>1175000</v>
      </c>
      <c r="E15" s="18">
        <v>43200</v>
      </c>
      <c r="F15" s="18"/>
      <c r="G15" s="18">
        <f t="shared" si="1"/>
        <v>1131800</v>
      </c>
      <c r="H15" s="18">
        <f t="shared" si="2"/>
        <v>11400</v>
      </c>
      <c r="I15" s="18">
        <f t="shared" si="3"/>
        <v>1120400</v>
      </c>
      <c r="J15" s="18"/>
    </row>
    <row r="16" spans="1:10" ht="18" customHeight="1">
      <c r="A16" s="8">
        <v>9</v>
      </c>
      <c r="B16" s="9" t="s">
        <v>23</v>
      </c>
      <c r="C16" s="18">
        <v>526</v>
      </c>
      <c r="D16" s="18">
        <f t="shared" si="0"/>
        <v>2630000</v>
      </c>
      <c r="E16" s="18">
        <v>231200</v>
      </c>
      <c r="F16" s="18"/>
      <c r="G16" s="18">
        <f t="shared" si="1"/>
        <v>2398800</v>
      </c>
      <c r="H16" s="18">
        <f t="shared" si="2"/>
        <v>24200</v>
      </c>
      <c r="I16" s="18">
        <f t="shared" si="3"/>
        <v>2374600</v>
      </c>
      <c r="J16" s="18"/>
    </row>
    <row r="17" spans="1:10" ht="18" customHeight="1">
      <c r="A17" s="8">
        <v>10</v>
      </c>
      <c r="B17" s="9" t="s">
        <v>24</v>
      </c>
      <c r="C17" s="18">
        <v>250</v>
      </c>
      <c r="D17" s="18">
        <f t="shared" si="0"/>
        <v>1250000</v>
      </c>
      <c r="E17" s="18">
        <v>110900</v>
      </c>
      <c r="F17" s="18"/>
      <c r="G17" s="18">
        <f t="shared" si="1"/>
        <v>1139100</v>
      </c>
      <c r="H17" s="18">
        <f t="shared" si="2"/>
        <v>11500</v>
      </c>
      <c r="I17" s="18">
        <f t="shared" si="3"/>
        <v>1127600</v>
      </c>
      <c r="J17" s="18"/>
    </row>
    <row r="18" spans="1:10" ht="18" customHeight="1">
      <c r="A18" s="8">
        <v>11</v>
      </c>
      <c r="B18" s="9" t="s">
        <v>25</v>
      </c>
      <c r="C18" s="18">
        <v>10</v>
      </c>
      <c r="D18" s="18">
        <f t="shared" si="0"/>
        <v>50000</v>
      </c>
      <c r="E18" s="18">
        <v>8400</v>
      </c>
      <c r="F18" s="18"/>
      <c r="G18" s="18">
        <f t="shared" si="1"/>
        <v>41600</v>
      </c>
      <c r="H18" s="18">
        <f t="shared" si="2"/>
        <v>400</v>
      </c>
      <c r="I18" s="18">
        <f t="shared" si="3"/>
        <v>41200</v>
      </c>
      <c r="J18" s="18"/>
    </row>
    <row r="19" spans="1:10" ht="18" customHeight="1">
      <c r="A19" s="8">
        <v>12</v>
      </c>
      <c r="B19" s="9" t="s">
        <v>26</v>
      </c>
      <c r="C19" s="18">
        <v>9</v>
      </c>
      <c r="D19" s="18">
        <f t="shared" si="0"/>
        <v>45000</v>
      </c>
      <c r="E19" s="18">
        <v>5400</v>
      </c>
      <c r="F19" s="18">
        <v>64000</v>
      </c>
      <c r="G19" s="18">
        <f t="shared" si="1"/>
        <v>-24400</v>
      </c>
      <c r="H19" s="18">
        <f t="shared" si="2"/>
        <v>-200</v>
      </c>
      <c r="I19" s="18"/>
      <c r="J19" s="18">
        <f>G19-H19</f>
        <v>-24200</v>
      </c>
    </row>
    <row r="20" spans="1:10" ht="18" customHeight="1">
      <c r="A20" s="8">
        <v>13</v>
      </c>
      <c r="B20" s="9" t="s">
        <v>27</v>
      </c>
      <c r="C20" s="18">
        <v>419</v>
      </c>
      <c r="D20" s="18">
        <f t="shared" si="0"/>
        <v>2095000</v>
      </c>
      <c r="E20" s="18">
        <v>131300</v>
      </c>
      <c r="F20" s="18"/>
      <c r="G20" s="18">
        <f t="shared" si="1"/>
        <v>1963700</v>
      </c>
      <c r="H20" s="18">
        <f t="shared" si="2"/>
        <v>19800</v>
      </c>
      <c r="I20" s="18">
        <f t="shared" si="3"/>
        <v>1943900</v>
      </c>
      <c r="J20" s="18"/>
    </row>
    <row r="21" spans="1:10" ht="18" customHeight="1">
      <c r="A21" s="8">
        <v>14</v>
      </c>
      <c r="B21" s="9" t="s">
        <v>28</v>
      </c>
      <c r="C21" s="18">
        <v>354</v>
      </c>
      <c r="D21" s="18">
        <f t="shared" si="0"/>
        <v>1770000</v>
      </c>
      <c r="E21" s="18">
        <v>118600</v>
      </c>
      <c r="F21" s="18"/>
      <c r="G21" s="18">
        <f t="shared" si="1"/>
        <v>1651400</v>
      </c>
      <c r="H21" s="18">
        <f t="shared" si="2"/>
        <v>16700</v>
      </c>
      <c r="I21" s="18">
        <f t="shared" si="3"/>
        <v>1634700</v>
      </c>
      <c r="J21" s="18"/>
    </row>
    <row r="22" spans="1:10" ht="18" customHeight="1">
      <c r="A22" s="8">
        <v>15</v>
      </c>
      <c r="B22" s="9" t="s">
        <v>29</v>
      </c>
      <c r="C22" s="18">
        <v>159</v>
      </c>
      <c r="D22" s="18">
        <f t="shared" si="0"/>
        <v>795000</v>
      </c>
      <c r="E22" s="18">
        <v>54600</v>
      </c>
      <c r="F22" s="18"/>
      <c r="G22" s="18">
        <f t="shared" si="1"/>
        <v>740400</v>
      </c>
      <c r="H22" s="18">
        <f t="shared" si="2"/>
        <v>7500</v>
      </c>
      <c r="I22" s="18">
        <f t="shared" si="3"/>
        <v>732900</v>
      </c>
      <c r="J22" s="18"/>
    </row>
    <row r="23" spans="1:10" ht="18" customHeight="1">
      <c r="A23" s="8">
        <v>16</v>
      </c>
      <c r="B23" s="9" t="s">
        <v>30</v>
      </c>
      <c r="C23" s="18">
        <v>15</v>
      </c>
      <c r="D23" s="18">
        <f t="shared" si="0"/>
        <v>75000</v>
      </c>
      <c r="E23" s="18">
        <v>17800</v>
      </c>
      <c r="F23" s="18"/>
      <c r="G23" s="18">
        <f t="shared" si="1"/>
        <v>57200</v>
      </c>
      <c r="H23" s="18">
        <f t="shared" si="2"/>
        <v>600</v>
      </c>
      <c r="I23" s="18">
        <f t="shared" si="3"/>
        <v>56600</v>
      </c>
      <c r="J23" s="18"/>
    </row>
    <row r="24" spans="1:10" ht="18" customHeight="1">
      <c r="A24" s="8">
        <v>17</v>
      </c>
      <c r="B24" s="9" t="s">
        <v>31</v>
      </c>
      <c r="C24" s="18">
        <v>28</v>
      </c>
      <c r="D24" s="18">
        <f t="shared" si="0"/>
        <v>140000</v>
      </c>
      <c r="E24" s="18">
        <v>20800</v>
      </c>
      <c r="F24" s="18"/>
      <c r="G24" s="18">
        <f t="shared" si="1"/>
        <v>119200</v>
      </c>
      <c r="H24" s="18">
        <f t="shared" si="2"/>
        <v>1200</v>
      </c>
      <c r="I24" s="18">
        <f t="shared" si="3"/>
        <v>118000</v>
      </c>
      <c r="J24" s="18"/>
    </row>
    <row r="25" spans="1:10" ht="18" customHeight="1">
      <c r="A25" s="8">
        <v>18</v>
      </c>
      <c r="B25" s="9" t="s">
        <v>32</v>
      </c>
      <c r="C25" s="18">
        <v>769</v>
      </c>
      <c r="D25" s="18">
        <f t="shared" si="0"/>
        <v>3845000</v>
      </c>
      <c r="E25" s="18">
        <v>244900</v>
      </c>
      <c r="F25" s="18"/>
      <c r="G25" s="18">
        <f t="shared" si="1"/>
        <v>3600100</v>
      </c>
      <c r="H25" s="18">
        <f t="shared" si="2"/>
        <v>36300</v>
      </c>
      <c r="I25" s="18">
        <f t="shared" si="3"/>
        <v>3563800</v>
      </c>
      <c r="J25" s="18"/>
    </row>
    <row r="26" spans="1:10" ht="18" customHeight="1">
      <c r="A26" s="8">
        <v>19</v>
      </c>
      <c r="B26" s="9" t="s">
        <v>33</v>
      </c>
      <c r="C26" s="18">
        <v>608</v>
      </c>
      <c r="D26" s="18">
        <f t="shared" si="0"/>
        <v>3040000</v>
      </c>
      <c r="E26" s="18">
        <v>157100</v>
      </c>
      <c r="F26" s="18"/>
      <c r="G26" s="18">
        <f t="shared" si="1"/>
        <v>2882900</v>
      </c>
      <c r="H26" s="18">
        <f t="shared" si="2"/>
        <v>29100</v>
      </c>
      <c r="I26" s="18">
        <f t="shared" si="3"/>
        <v>2853800</v>
      </c>
      <c r="J26" s="18"/>
    </row>
    <row r="27" spans="1:10" ht="18" customHeight="1">
      <c r="A27" s="8">
        <v>20</v>
      </c>
      <c r="B27" s="9" t="s">
        <v>34</v>
      </c>
      <c r="C27" s="18">
        <v>363</v>
      </c>
      <c r="D27" s="18">
        <f t="shared" si="0"/>
        <v>1815000</v>
      </c>
      <c r="E27" s="18">
        <v>117600</v>
      </c>
      <c r="F27" s="18"/>
      <c r="G27" s="18">
        <f t="shared" si="1"/>
        <v>1697400</v>
      </c>
      <c r="H27" s="18">
        <f t="shared" si="2"/>
        <v>17100</v>
      </c>
      <c r="I27" s="18">
        <f t="shared" si="3"/>
        <v>1680300</v>
      </c>
      <c r="J27" s="18"/>
    </row>
    <row r="28" spans="1:10" ht="18" customHeight="1">
      <c r="A28" s="8">
        <v>21</v>
      </c>
      <c r="B28" s="9" t="s">
        <v>35</v>
      </c>
      <c r="C28" s="18">
        <v>490</v>
      </c>
      <c r="D28" s="18">
        <f t="shared" si="0"/>
        <v>2450000</v>
      </c>
      <c r="E28" s="18">
        <v>154400</v>
      </c>
      <c r="F28" s="18"/>
      <c r="G28" s="18">
        <f t="shared" si="1"/>
        <v>2295600</v>
      </c>
      <c r="H28" s="18">
        <f t="shared" si="2"/>
        <v>23200</v>
      </c>
      <c r="I28" s="18">
        <f t="shared" si="3"/>
        <v>2272400</v>
      </c>
      <c r="J28" s="18"/>
    </row>
    <row r="29" spans="1:10" ht="18" customHeight="1">
      <c r="A29" s="8">
        <v>22</v>
      </c>
      <c r="B29" s="9" t="s">
        <v>36</v>
      </c>
      <c r="C29" s="18">
        <v>357</v>
      </c>
      <c r="D29" s="18">
        <f t="shared" si="0"/>
        <v>1785000</v>
      </c>
      <c r="E29" s="18">
        <v>111900</v>
      </c>
      <c r="F29" s="18"/>
      <c r="G29" s="18">
        <f t="shared" si="1"/>
        <v>1673100</v>
      </c>
      <c r="H29" s="18">
        <f t="shared" si="2"/>
        <v>16900</v>
      </c>
      <c r="I29" s="18">
        <f t="shared" si="3"/>
        <v>1656200</v>
      </c>
      <c r="J29" s="18"/>
    </row>
    <row r="30" spans="1:10" ht="18" customHeight="1">
      <c r="A30" s="8">
        <v>23</v>
      </c>
      <c r="B30" s="9" t="s">
        <v>37</v>
      </c>
      <c r="C30" s="18">
        <v>4</v>
      </c>
      <c r="D30" s="18">
        <f t="shared" si="0"/>
        <v>20000</v>
      </c>
      <c r="E30" s="18">
        <v>11100</v>
      </c>
      <c r="F30" s="18">
        <v>132000</v>
      </c>
      <c r="G30" s="18">
        <f t="shared" si="1"/>
        <v>-123100</v>
      </c>
      <c r="H30" s="18">
        <f t="shared" si="2"/>
        <v>-1200</v>
      </c>
      <c r="I30" s="18"/>
      <c r="J30" s="18">
        <f aca="true" t="shared" si="4" ref="J30:J35">G30-H30</f>
        <v>-121900</v>
      </c>
    </row>
    <row r="31" spans="1:10" ht="18" customHeight="1">
      <c r="A31" s="8">
        <v>24</v>
      </c>
      <c r="B31" s="9" t="s">
        <v>38</v>
      </c>
      <c r="C31" s="18">
        <v>286</v>
      </c>
      <c r="D31" s="18">
        <f t="shared" si="0"/>
        <v>1430000</v>
      </c>
      <c r="E31" s="18">
        <v>141000</v>
      </c>
      <c r="F31" s="18">
        <v>1684000</v>
      </c>
      <c r="G31" s="18">
        <f t="shared" si="1"/>
        <v>-395000</v>
      </c>
      <c r="H31" s="18">
        <f t="shared" si="2"/>
        <v>-4000</v>
      </c>
      <c r="I31" s="18"/>
      <c r="J31" s="18">
        <f t="shared" si="4"/>
        <v>-391000</v>
      </c>
    </row>
    <row r="32" spans="1:10" ht="18" customHeight="1">
      <c r="A32" s="8">
        <v>25</v>
      </c>
      <c r="B32" s="9" t="s">
        <v>39</v>
      </c>
      <c r="C32" s="18">
        <v>545</v>
      </c>
      <c r="D32" s="18">
        <f t="shared" si="0"/>
        <v>2725000</v>
      </c>
      <c r="E32" s="18">
        <v>170900</v>
      </c>
      <c r="F32" s="18">
        <v>2040000</v>
      </c>
      <c r="G32" s="18">
        <f t="shared" si="1"/>
        <v>514100</v>
      </c>
      <c r="H32" s="18">
        <f t="shared" si="2"/>
        <v>5200</v>
      </c>
      <c r="I32" s="18"/>
      <c r="J32" s="18">
        <f t="shared" si="4"/>
        <v>508900</v>
      </c>
    </row>
    <row r="33" spans="1:10" ht="18" customHeight="1">
      <c r="A33" s="8">
        <v>26</v>
      </c>
      <c r="B33" s="9" t="s">
        <v>40</v>
      </c>
      <c r="C33" s="18">
        <v>37</v>
      </c>
      <c r="D33" s="18">
        <f t="shared" si="0"/>
        <v>185000</v>
      </c>
      <c r="E33" s="18">
        <v>45200</v>
      </c>
      <c r="F33" s="18">
        <v>540000</v>
      </c>
      <c r="G33" s="18">
        <f t="shared" si="1"/>
        <v>-400200</v>
      </c>
      <c r="H33" s="18">
        <f t="shared" si="2"/>
        <v>-4000</v>
      </c>
      <c r="I33" s="18"/>
      <c r="J33" s="18">
        <f t="shared" si="4"/>
        <v>-396200</v>
      </c>
    </row>
    <row r="34" spans="1:10" ht="18" customHeight="1">
      <c r="A34" s="8">
        <v>27</v>
      </c>
      <c r="B34" s="9" t="s">
        <v>41</v>
      </c>
      <c r="C34" s="18">
        <v>125</v>
      </c>
      <c r="D34" s="18">
        <f t="shared" si="0"/>
        <v>625000</v>
      </c>
      <c r="E34" s="18">
        <v>81700</v>
      </c>
      <c r="F34" s="18">
        <v>976000</v>
      </c>
      <c r="G34" s="18">
        <f t="shared" si="1"/>
        <v>-432700</v>
      </c>
      <c r="H34" s="18">
        <f t="shared" si="2"/>
        <v>-4400</v>
      </c>
      <c r="I34" s="18"/>
      <c r="J34" s="18">
        <f t="shared" si="4"/>
        <v>-428300</v>
      </c>
    </row>
    <row r="35" spans="1:10" ht="18" customHeight="1">
      <c r="A35" s="8">
        <v>28</v>
      </c>
      <c r="B35" s="9" t="s">
        <v>42</v>
      </c>
      <c r="C35" s="18">
        <v>286</v>
      </c>
      <c r="D35" s="18">
        <f t="shared" si="0"/>
        <v>1430000</v>
      </c>
      <c r="E35" s="18">
        <v>101800</v>
      </c>
      <c r="F35" s="18">
        <v>1216000</v>
      </c>
      <c r="G35" s="18">
        <f t="shared" si="1"/>
        <v>112200</v>
      </c>
      <c r="H35" s="18">
        <f t="shared" si="2"/>
        <v>1100</v>
      </c>
      <c r="I35" s="18"/>
      <c r="J35" s="18">
        <f t="shared" si="4"/>
        <v>111100</v>
      </c>
    </row>
    <row r="36" spans="1:10" ht="18" customHeight="1">
      <c r="A36" s="8">
        <v>29</v>
      </c>
      <c r="B36" s="9" t="s">
        <v>43</v>
      </c>
      <c r="C36" s="18">
        <v>93</v>
      </c>
      <c r="D36" s="18">
        <f t="shared" si="0"/>
        <v>465000</v>
      </c>
      <c r="E36" s="18">
        <v>41900</v>
      </c>
      <c r="F36" s="18"/>
      <c r="G36" s="18">
        <f t="shared" si="1"/>
        <v>423100</v>
      </c>
      <c r="H36" s="18">
        <f t="shared" si="2"/>
        <v>4300</v>
      </c>
      <c r="I36" s="18">
        <f>G36-H36</f>
        <v>418800</v>
      </c>
      <c r="J36" s="18"/>
    </row>
    <row r="37" spans="1:10" ht="18" customHeight="1">
      <c r="A37" s="8">
        <v>30</v>
      </c>
      <c r="B37" s="9" t="s">
        <v>44</v>
      </c>
      <c r="C37" s="18">
        <v>210</v>
      </c>
      <c r="D37" s="18">
        <f t="shared" si="0"/>
        <v>1050000</v>
      </c>
      <c r="E37" s="18">
        <v>66300</v>
      </c>
      <c r="F37" s="18"/>
      <c r="G37" s="18">
        <f t="shared" si="1"/>
        <v>983700</v>
      </c>
      <c r="H37" s="18">
        <f t="shared" si="2"/>
        <v>9900</v>
      </c>
      <c r="I37" s="18">
        <f>G37-H37</f>
        <v>973800</v>
      </c>
      <c r="J37" s="18"/>
    </row>
    <row r="38" spans="1:10" ht="18" customHeight="1">
      <c r="A38" s="8">
        <v>31</v>
      </c>
      <c r="B38" s="9" t="s">
        <v>45</v>
      </c>
      <c r="C38" s="18">
        <v>136</v>
      </c>
      <c r="D38" s="18">
        <f t="shared" si="0"/>
        <v>680000</v>
      </c>
      <c r="E38" s="18">
        <v>44200</v>
      </c>
      <c r="F38" s="18">
        <v>528000</v>
      </c>
      <c r="G38" s="18">
        <f t="shared" si="1"/>
        <v>107800</v>
      </c>
      <c r="H38" s="18">
        <f t="shared" si="2"/>
        <v>1100</v>
      </c>
      <c r="I38" s="18"/>
      <c r="J38" s="18">
        <f>G38-H38</f>
        <v>106700</v>
      </c>
    </row>
    <row r="39" spans="1:10" ht="18" customHeight="1">
      <c r="A39" s="8">
        <v>32</v>
      </c>
      <c r="B39" s="9" t="s">
        <v>46</v>
      </c>
      <c r="C39" s="18">
        <v>403</v>
      </c>
      <c r="D39" s="18">
        <f t="shared" si="0"/>
        <v>2015000</v>
      </c>
      <c r="E39" s="18">
        <v>85400</v>
      </c>
      <c r="F39" s="18"/>
      <c r="G39" s="18">
        <f t="shared" si="1"/>
        <v>1929600</v>
      </c>
      <c r="H39" s="18">
        <f t="shared" si="2"/>
        <v>19500</v>
      </c>
      <c r="I39" s="18">
        <f>G39-H39</f>
        <v>1910100</v>
      </c>
      <c r="J39" s="18"/>
    </row>
    <row r="40" spans="1:10" ht="18" customHeight="1">
      <c r="A40" s="8">
        <v>33</v>
      </c>
      <c r="B40" s="9" t="s">
        <v>47</v>
      </c>
      <c r="C40" s="18">
        <v>145</v>
      </c>
      <c r="D40" s="18">
        <f t="shared" si="0"/>
        <v>725000</v>
      </c>
      <c r="E40" s="18">
        <v>51900</v>
      </c>
      <c r="F40" s="18"/>
      <c r="G40" s="18">
        <f t="shared" si="1"/>
        <v>673100</v>
      </c>
      <c r="H40" s="18">
        <f t="shared" si="2"/>
        <v>6800</v>
      </c>
      <c r="I40" s="18">
        <f>G40-H40</f>
        <v>666300</v>
      </c>
      <c r="J40" s="18"/>
    </row>
    <row r="41" spans="1:10" ht="18" customHeight="1">
      <c r="A41" s="8">
        <v>34</v>
      </c>
      <c r="B41" s="9" t="s">
        <v>48</v>
      </c>
      <c r="C41" s="18">
        <v>58</v>
      </c>
      <c r="D41" s="18">
        <f t="shared" si="0"/>
        <v>290000</v>
      </c>
      <c r="E41" s="18">
        <v>18100</v>
      </c>
      <c r="F41" s="18">
        <v>216000</v>
      </c>
      <c r="G41" s="18">
        <f t="shared" si="1"/>
        <v>55900</v>
      </c>
      <c r="H41" s="18">
        <f t="shared" si="2"/>
        <v>600</v>
      </c>
      <c r="I41" s="18"/>
      <c r="J41" s="18">
        <f>G41-H41</f>
        <v>55300</v>
      </c>
    </row>
    <row r="42" spans="1:10" ht="18" customHeight="1">
      <c r="A42" s="8">
        <v>35</v>
      </c>
      <c r="B42" s="9" t="s">
        <v>49</v>
      </c>
      <c r="C42" s="18">
        <v>345</v>
      </c>
      <c r="D42" s="18">
        <f t="shared" si="0"/>
        <v>1725000</v>
      </c>
      <c r="E42" s="18">
        <v>108200</v>
      </c>
      <c r="F42" s="18"/>
      <c r="G42" s="18">
        <f t="shared" si="1"/>
        <v>1616800</v>
      </c>
      <c r="H42" s="18">
        <f t="shared" si="2"/>
        <v>16300</v>
      </c>
      <c r="I42" s="18">
        <f>G42-H42</f>
        <v>1600500</v>
      </c>
      <c r="J42" s="18"/>
    </row>
    <row r="43" spans="1:10" ht="18" customHeight="1">
      <c r="A43" s="8">
        <v>36</v>
      </c>
      <c r="B43" s="9" t="s">
        <v>50</v>
      </c>
      <c r="C43" s="18">
        <v>147</v>
      </c>
      <c r="D43" s="18">
        <f t="shared" si="0"/>
        <v>735000</v>
      </c>
      <c r="E43" s="18">
        <v>46200</v>
      </c>
      <c r="F43" s="18"/>
      <c r="G43" s="18">
        <f t="shared" si="1"/>
        <v>688800</v>
      </c>
      <c r="H43" s="18">
        <f t="shared" si="2"/>
        <v>6900</v>
      </c>
      <c r="I43" s="18">
        <f>G43-H43</f>
        <v>681900</v>
      </c>
      <c r="J43" s="18"/>
    </row>
    <row r="44" spans="1:10" ht="18" customHeight="1">
      <c r="A44" s="8">
        <v>37</v>
      </c>
      <c r="B44" s="9" t="s">
        <v>51</v>
      </c>
      <c r="C44" s="18">
        <v>234</v>
      </c>
      <c r="D44" s="18">
        <f t="shared" si="0"/>
        <v>1170000</v>
      </c>
      <c r="E44" s="18">
        <v>56300</v>
      </c>
      <c r="F44" s="18">
        <v>672000</v>
      </c>
      <c r="G44" s="18">
        <f t="shared" si="1"/>
        <v>441700</v>
      </c>
      <c r="H44" s="18">
        <f t="shared" si="2"/>
        <v>4500</v>
      </c>
      <c r="I44" s="18"/>
      <c r="J44" s="18">
        <f>G44-H44</f>
        <v>437200</v>
      </c>
    </row>
    <row r="45" spans="1:10" ht="18" customHeight="1">
      <c r="A45" s="8">
        <v>38</v>
      </c>
      <c r="B45" s="9" t="s">
        <v>52</v>
      </c>
      <c r="C45" s="18">
        <v>131</v>
      </c>
      <c r="D45" s="18">
        <f t="shared" si="0"/>
        <v>655000</v>
      </c>
      <c r="E45" s="18">
        <v>41200</v>
      </c>
      <c r="F45" s="18"/>
      <c r="G45" s="18">
        <f t="shared" si="1"/>
        <v>613800</v>
      </c>
      <c r="H45" s="18">
        <f t="shared" si="2"/>
        <v>6200</v>
      </c>
      <c r="I45" s="18">
        <f>G45-H45</f>
        <v>607600</v>
      </c>
      <c r="J45" s="18"/>
    </row>
    <row r="46" spans="1:10" ht="24">
      <c r="A46" s="8">
        <v>39</v>
      </c>
      <c r="B46" s="10" t="s">
        <v>53</v>
      </c>
      <c r="C46" s="18">
        <v>27</v>
      </c>
      <c r="D46" s="18">
        <f t="shared" si="0"/>
        <v>135000</v>
      </c>
      <c r="E46" s="18">
        <v>40500</v>
      </c>
      <c r="F46" s="18"/>
      <c r="G46" s="18">
        <f t="shared" si="1"/>
        <v>94500</v>
      </c>
      <c r="H46" s="18">
        <f t="shared" si="2"/>
        <v>1000</v>
      </c>
      <c r="I46" s="18">
        <f>G46-H46</f>
        <v>93500</v>
      </c>
      <c r="J46" s="18"/>
    </row>
    <row r="47" spans="1:10" ht="18" customHeight="1">
      <c r="A47" s="8">
        <v>40</v>
      </c>
      <c r="B47" s="9" t="s">
        <v>54</v>
      </c>
      <c r="C47" s="18">
        <v>178</v>
      </c>
      <c r="D47" s="18">
        <f t="shared" si="0"/>
        <v>890000</v>
      </c>
      <c r="E47" s="18">
        <v>56000</v>
      </c>
      <c r="F47" s="18">
        <v>668000</v>
      </c>
      <c r="G47" s="18">
        <f t="shared" si="1"/>
        <v>166000</v>
      </c>
      <c r="H47" s="18">
        <f t="shared" si="2"/>
        <v>1700</v>
      </c>
      <c r="I47" s="18"/>
      <c r="J47" s="18">
        <f aca="true" t="shared" si="5" ref="J47:J57">G47-H47</f>
        <v>164300</v>
      </c>
    </row>
    <row r="48" spans="1:10" ht="18" customHeight="1">
      <c r="A48" s="8">
        <v>41</v>
      </c>
      <c r="B48" s="9" t="s">
        <v>55</v>
      </c>
      <c r="C48" s="18">
        <v>163</v>
      </c>
      <c r="D48" s="18">
        <f t="shared" si="0"/>
        <v>815000</v>
      </c>
      <c r="E48" s="18">
        <v>61300</v>
      </c>
      <c r="F48" s="18">
        <v>732000</v>
      </c>
      <c r="G48" s="18">
        <f t="shared" si="1"/>
        <v>21700</v>
      </c>
      <c r="H48" s="18">
        <f t="shared" si="2"/>
        <v>200</v>
      </c>
      <c r="I48" s="18"/>
      <c r="J48" s="18">
        <f t="shared" si="5"/>
        <v>21500</v>
      </c>
    </row>
    <row r="49" spans="1:10" ht="18" customHeight="1">
      <c r="A49" s="8">
        <v>42</v>
      </c>
      <c r="B49" s="9" t="s">
        <v>56</v>
      </c>
      <c r="C49" s="18">
        <v>141</v>
      </c>
      <c r="D49" s="18">
        <f t="shared" si="0"/>
        <v>705000</v>
      </c>
      <c r="E49" s="18">
        <v>44200</v>
      </c>
      <c r="F49" s="18">
        <v>528000</v>
      </c>
      <c r="G49" s="18">
        <f t="shared" si="1"/>
        <v>132800</v>
      </c>
      <c r="H49" s="18">
        <f t="shared" si="2"/>
        <v>1300</v>
      </c>
      <c r="I49" s="18"/>
      <c r="J49" s="18">
        <f t="shared" si="5"/>
        <v>131500</v>
      </c>
    </row>
    <row r="50" spans="1:10" ht="18" customHeight="1">
      <c r="A50" s="8">
        <v>43</v>
      </c>
      <c r="B50" s="9" t="s">
        <v>57</v>
      </c>
      <c r="C50" s="18">
        <v>29</v>
      </c>
      <c r="D50" s="18">
        <f t="shared" si="0"/>
        <v>145000</v>
      </c>
      <c r="E50" s="18">
        <v>9400</v>
      </c>
      <c r="F50" s="18">
        <v>112000</v>
      </c>
      <c r="G50" s="18">
        <f t="shared" si="1"/>
        <v>23600</v>
      </c>
      <c r="H50" s="18">
        <f t="shared" si="2"/>
        <v>200</v>
      </c>
      <c r="I50" s="18"/>
      <c r="J50" s="18">
        <f t="shared" si="5"/>
        <v>23400</v>
      </c>
    </row>
    <row r="51" spans="1:10" ht="18" customHeight="1">
      <c r="A51" s="8">
        <v>44</v>
      </c>
      <c r="B51" s="9" t="s">
        <v>58</v>
      </c>
      <c r="C51" s="18">
        <v>223</v>
      </c>
      <c r="D51" s="18">
        <f t="shared" si="0"/>
        <v>1115000</v>
      </c>
      <c r="E51" s="18">
        <v>70400</v>
      </c>
      <c r="F51" s="18">
        <v>840000</v>
      </c>
      <c r="G51" s="18">
        <f t="shared" si="1"/>
        <v>204600</v>
      </c>
      <c r="H51" s="18">
        <f t="shared" si="2"/>
        <v>2100</v>
      </c>
      <c r="I51" s="18"/>
      <c r="J51" s="18">
        <f t="shared" si="5"/>
        <v>202500</v>
      </c>
    </row>
    <row r="52" spans="1:10" ht="18" customHeight="1">
      <c r="A52" s="8">
        <v>45</v>
      </c>
      <c r="B52" s="9" t="s">
        <v>59</v>
      </c>
      <c r="C52" s="18">
        <v>192</v>
      </c>
      <c r="D52" s="18">
        <f t="shared" si="0"/>
        <v>960000</v>
      </c>
      <c r="E52" s="18">
        <v>66300</v>
      </c>
      <c r="F52" s="18">
        <v>792000</v>
      </c>
      <c r="G52" s="18">
        <f t="shared" si="1"/>
        <v>101700</v>
      </c>
      <c r="H52" s="18">
        <f t="shared" si="2"/>
        <v>1000</v>
      </c>
      <c r="I52" s="18"/>
      <c r="J52" s="18">
        <f t="shared" si="5"/>
        <v>100700</v>
      </c>
    </row>
    <row r="53" spans="1:10" ht="18" customHeight="1">
      <c r="A53" s="8">
        <v>46</v>
      </c>
      <c r="B53" s="9" t="s">
        <v>60</v>
      </c>
      <c r="C53" s="18">
        <v>123</v>
      </c>
      <c r="D53" s="18">
        <f t="shared" si="0"/>
        <v>615000</v>
      </c>
      <c r="E53" s="18">
        <v>56300</v>
      </c>
      <c r="F53" s="18">
        <v>672000</v>
      </c>
      <c r="G53" s="18">
        <f t="shared" si="1"/>
        <v>-113300</v>
      </c>
      <c r="H53" s="18">
        <f t="shared" si="2"/>
        <v>-1100</v>
      </c>
      <c r="I53" s="18"/>
      <c r="J53" s="18">
        <f t="shared" si="5"/>
        <v>-112200</v>
      </c>
    </row>
    <row r="54" spans="1:10" ht="18" customHeight="1">
      <c r="A54" s="8">
        <v>47</v>
      </c>
      <c r="B54" s="9" t="s">
        <v>61</v>
      </c>
      <c r="C54" s="18">
        <v>367</v>
      </c>
      <c r="D54" s="18">
        <f t="shared" si="0"/>
        <v>1835000</v>
      </c>
      <c r="E54" s="18">
        <v>88400</v>
      </c>
      <c r="F54" s="18">
        <v>1056000</v>
      </c>
      <c r="G54" s="18">
        <f t="shared" si="1"/>
        <v>690600</v>
      </c>
      <c r="H54" s="18">
        <f t="shared" si="2"/>
        <v>7000</v>
      </c>
      <c r="I54" s="18"/>
      <c r="J54" s="18">
        <f t="shared" si="5"/>
        <v>683600</v>
      </c>
    </row>
    <row r="55" spans="1:10" ht="18" customHeight="1">
      <c r="A55" s="8">
        <v>48</v>
      </c>
      <c r="B55" s="9" t="s">
        <v>62</v>
      </c>
      <c r="C55" s="18">
        <v>108</v>
      </c>
      <c r="D55" s="18">
        <f t="shared" si="0"/>
        <v>540000</v>
      </c>
      <c r="E55" s="18">
        <v>35200</v>
      </c>
      <c r="F55" s="18">
        <v>420000</v>
      </c>
      <c r="G55" s="18">
        <f t="shared" si="1"/>
        <v>84800</v>
      </c>
      <c r="H55" s="18">
        <f t="shared" si="2"/>
        <v>900</v>
      </c>
      <c r="I55" s="18"/>
      <c r="J55" s="18">
        <f t="shared" si="5"/>
        <v>83900</v>
      </c>
    </row>
    <row r="56" spans="1:10" ht="18" customHeight="1">
      <c r="A56" s="8">
        <v>49</v>
      </c>
      <c r="B56" s="9" t="s">
        <v>63</v>
      </c>
      <c r="C56" s="18">
        <v>192</v>
      </c>
      <c r="D56" s="18">
        <f t="shared" si="0"/>
        <v>960000</v>
      </c>
      <c r="E56" s="18">
        <v>61300</v>
      </c>
      <c r="F56" s="18">
        <v>732000</v>
      </c>
      <c r="G56" s="18">
        <f t="shared" si="1"/>
        <v>166700</v>
      </c>
      <c r="H56" s="18">
        <f t="shared" si="2"/>
        <v>1700</v>
      </c>
      <c r="I56" s="18"/>
      <c r="J56" s="18">
        <f t="shared" si="5"/>
        <v>165000</v>
      </c>
    </row>
    <row r="57" spans="1:10" ht="18" customHeight="1">
      <c r="A57" s="8">
        <v>50</v>
      </c>
      <c r="B57" s="9" t="s">
        <v>64</v>
      </c>
      <c r="C57" s="18">
        <v>62</v>
      </c>
      <c r="D57" s="18">
        <f t="shared" si="0"/>
        <v>310000</v>
      </c>
      <c r="E57" s="18">
        <v>20800</v>
      </c>
      <c r="F57" s="18">
        <v>248000</v>
      </c>
      <c r="G57" s="18">
        <f t="shared" si="1"/>
        <v>41200</v>
      </c>
      <c r="H57" s="18">
        <f t="shared" si="2"/>
        <v>400</v>
      </c>
      <c r="I57" s="18"/>
      <c r="J57" s="18">
        <f t="shared" si="5"/>
        <v>40800</v>
      </c>
    </row>
    <row r="58" spans="1:10" ht="18" customHeight="1">
      <c r="A58" s="51" t="s">
        <v>65</v>
      </c>
      <c r="B58" s="51"/>
      <c r="C58" s="18">
        <f aca="true" t="shared" si="6" ref="C58:J58">SUM(C8:C57)</f>
        <v>14018</v>
      </c>
      <c r="D58" s="18">
        <f t="shared" si="6"/>
        <v>70090000</v>
      </c>
      <c r="E58" s="18">
        <f t="shared" si="6"/>
        <v>4670000</v>
      </c>
      <c r="F58" s="18">
        <f t="shared" si="6"/>
        <v>14868000</v>
      </c>
      <c r="G58" s="18">
        <f t="shared" si="6"/>
        <v>50552000</v>
      </c>
      <c r="H58" s="18">
        <f t="shared" si="6"/>
        <v>510000</v>
      </c>
      <c r="I58" s="18">
        <f t="shared" si="6"/>
        <v>48679400</v>
      </c>
      <c r="J58" s="18">
        <f t="shared" si="6"/>
        <v>1362600</v>
      </c>
    </row>
    <row r="59" ht="13.5">
      <c r="D59" s="2"/>
    </row>
    <row r="60" spans="4:9" ht="13.5">
      <c r="D60" s="2"/>
      <c r="H60" s="16"/>
      <c r="I60" s="16"/>
    </row>
    <row r="61" spans="4:9" ht="13.5">
      <c r="D61" s="2"/>
      <c r="I61" s="19"/>
    </row>
    <row r="62" ht="13.5">
      <c r="D62" s="2"/>
    </row>
    <row r="63" ht="13.5">
      <c r="D63" s="2"/>
    </row>
    <row r="64" ht="13.5">
      <c r="D64" s="2"/>
    </row>
    <row r="65" ht="13.5">
      <c r="D65" s="2"/>
    </row>
    <row r="66" ht="13.5">
      <c r="D66" s="2"/>
    </row>
    <row r="67" ht="13.5">
      <c r="D67" s="2"/>
    </row>
    <row r="68" ht="13.5">
      <c r="D68" s="2"/>
    </row>
    <row r="69" ht="13.5">
      <c r="D69" s="2"/>
    </row>
    <row r="70" ht="13.5">
      <c r="D70" s="2"/>
    </row>
    <row r="71" ht="13.5">
      <c r="D71" s="2"/>
    </row>
    <row r="72" ht="13.5">
      <c r="D72" s="2"/>
    </row>
    <row r="73" ht="13.5">
      <c r="D73" s="2"/>
    </row>
    <row r="74" ht="13.5">
      <c r="D74" s="2"/>
    </row>
    <row r="75" ht="13.5">
      <c r="D75" s="2"/>
    </row>
    <row r="76" ht="13.5">
      <c r="D76" s="2"/>
    </row>
  </sheetData>
  <sheetProtection/>
  <mergeCells count="10">
    <mergeCell ref="A2:J2"/>
    <mergeCell ref="D4:J4"/>
    <mergeCell ref="G5:J5"/>
    <mergeCell ref="A58:B58"/>
    <mergeCell ref="A4:A7"/>
    <mergeCell ref="B4:B7"/>
    <mergeCell ref="C4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26.8515625" style="3" customWidth="1"/>
    <col min="3" max="3" width="8.57421875" style="1" customWidth="1"/>
    <col min="4" max="4" width="12.140625" style="4" customWidth="1"/>
    <col min="5" max="6" width="12.28125" style="4" customWidth="1"/>
    <col min="7" max="7" width="12.140625" style="1" customWidth="1"/>
    <col min="8" max="8" width="11.7109375" style="1" customWidth="1"/>
    <col min="9" max="9" width="12.57421875" style="1" customWidth="1"/>
    <col min="10" max="16384" width="9.00390625" style="1" customWidth="1"/>
  </cols>
  <sheetData>
    <row r="1" ht="13.5">
      <c r="A1" s="44" t="s">
        <v>163</v>
      </c>
    </row>
    <row r="2" spans="1:9" ht="36" customHeight="1">
      <c r="A2" s="49" t="s">
        <v>79</v>
      </c>
      <c r="B2" s="49"/>
      <c r="C2" s="49"/>
      <c r="D2" s="49"/>
      <c r="E2" s="49"/>
      <c r="F2" s="49"/>
      <c r="G2" s="49"/>
      <c r="H2" s="49"/>
      <c r="I2" s="49"/>
    </row>
    <row r="3" spans="1:9" ht="17.25">
      <c r="A3" s="5"/>
      <c r="B3" s="5"/>
      <c r="C3" s="5"/>
      <c r="D3" s="5"/>
      <c r="E3" s="5"/>
      <c r="F3" s="5"/>
      <c r="G3" s="5"/>
      <c r="H3" s="5"/>
      <c r="I3" s="48" t="s">
        <v>1</v>
      </c>
    </row>
    <row r="4" spans="1:9" ht="18" customHeight="1">
      <c r="A4" s="50" t="s">
        <v>2</v>
      </c>
      <c r="B4" s="50" t="s">
        <v>3</v>
      </c>
      <c r="C4" s="50" t="s">
        <v>80</v>
      </c>
      <c r="D4" s="50" t="s">
        <v>81</v>
      </c>
      <c r="E4" s="50"/>
      <c r="F4" s="50"/>
      <c r="G4" s="50"/>
      <c r="H4" s="50"/>
      <c r="I4" s="50"/>
    </row>
    <row r="5" spans="1:9" ht="18" customHeight="1">
      <c r="A5" s="50"/>
      <c r="B5" s="50"/>
      <c r="C5" s="50"/>
      <c r="D5" s="60" t="s">
        <v>6</v>
      </c>
      <c r="E5" s="60" t="s">
        <v>69</v>
      </c>
      <c r="F5" s="56" t="s">
        <v>8</v>
      </c>
      <c r="G5" s="57"/>
      <c r="H5" s="57"/>
      <c r="I5" s="58"/>
    </row>
    <row r="6" spans="1:9" ht="30.75" customHeight="1">
      <c r="A6" s="50"/>
      <c r="B6" s="50"/>
      <c r="C6" s="50"/>
      <c r="D6" s="61"/>
      <c r="E6" s="61"/>
      <c r="F6" s="6" t="s">
        <v>6</v>
      </c>
      <c r="G6" s="6" t="s">
        <v>9</v>
      </c>
      <c r="H6" s="6" t="s">
        <v>71</v>
      </c>
      <c r="I6" s="6" t="s">
        <v>70</v>
      </c>
    </row>
    <row r="7" spans="1:9" ht="25.5" customHeight="1">
      <c r="A7" s="50"/>
      <c r="B7" s="50"/>
      <c r="C7" s="7" t="s">
        <v>10</v>
      </c>
      <c r="D7" s="7" t="s">
        <v>82</v>
      </c>
      <c r="E7" s="7" t="s">
        <v>73</v>
      </c>
      <c r="F7" s="7" t="s">
        <v>83</v>
      </c>
      <c r="G7" s="7" t="s">
        <v>84</v>
      </c>
      <c r="H7" s="7" t="s">
        <v>85</v>
      </c>
      <c r="I7" s="7" t="s">
        <v>86</v>
      </c>
    </row>
    <row r="8" spans="1:9" ht="18" customHeight="1">
      <c r="A8" s="8">
        <v>1</v>
      </c>
      <c r="B8" s="9" t="s">
        <v>15</v>
      </c>
      <c r="C8" s="18">
        <v>2799</v>
      </c>
      <c r="D8" s="18">
        <f>C8*1500</f>
        <v>4198500</v>
      </c>
      <c r="E8" s="18"/>
      <c r="F8" s="18">
        <f>D8-E8</f>
        <v>4198500</v>
      </c>
      <c r="G8" s="18">
        <f>ROUND(F8/64837500*1450000/100,0)*100+100</f>
        <v>94000</v>
      </c>
      <c r="H8" s="18"/>
      <c r="I8" s="18">
        <f>F8-G8</f>
        <v>4104500</v>
      </c>
    </row>
    <row r="9" spans="1:9" ht="18" customHeight="1">
      <c r="A9" s="8">
        <v>2</v>
      </c>
      <c r="B9" s="9" t="s">
        <v>16</v>
      </c>
      <c r="C9" s="18">
        <v>2390</v>
      </c>
      <c r="D9" s="18">
        <f aca="true" t="shared" si="0" ref="D9:D57">C9*1500</f>
        <v>3585000</v>
      </c>
      <c r="E9" s="18"/>
      <c r="F9" s="18">
        <f aca="true" t="shared" si="1" ref="F9:F57">D9-E9</f>
        <v>3585000</v>
      </c>
      <c r="G9" s="18">
        <f>ROUND(F9/64837500*1450000/100,0)*100</f>
        <v>80200</v>
      </c>
      <c r="H9" s="18"/>
      <c r="I9" s="18">
        <f aca="true" t="shared" si="2" ref="I9:I29">F9-G9</f>
        <v>3504800</v>
      </c>
    </row>
    <row r="10" spans="1:9" ht="18" customHeight="1">
      <c r="A10" s="8">
        <v>3</v>
      </c>
      <c r="B10" s="9" t="s">
        <v>17</v>
      </c>
      <c r="C10" s="18">
        <v>2379</v>
      </c>
      <c r="D10" s="18">
        <f t="shared" si="0"/>
        <v>3568500</v>
      </c>
      <c r="E10" s="18"/>
      <c r="F10" s="18">
        <f t="shared" si="1"/>
        <v>3568500</v>
      </c>
      <c r="G10" s="18">
        <f aca="true" t="shared" si="3" ref="G10:G57">ROUND(F10/64837500*1450000/100,0)*100</f>
        <v>79800</v>
      </c>
      <c r="H10" s="18"/>
      <c r="I10" s="18">
        <f t="shared" si="2"/>
        <v>3488700</v>
      </c>
    </row>
    <row r="11" spans="1:9" ht="18" customHeight="1">
      <c r="A11" s="8">
        <v>4</v>
      </c>
      <c r="B11" s="9" t="s">
        <v>18</v>
      </c>
      <c r="C11" s="18">
        <v>1615</v>
      </c>
      <c r="D11" s="18">
        <f t="shared" si="0"/>
        <v>2422500</v>
      </c>
      <c r="E11" s="18"/>
      <c r="F11" s="18">
        <f t="shared" si="1"/>
        <v>2422500</v>
      </c>
      <c r="G11" s="18">
        <f t="shared" si="3"/>
        <v>54200</v>
      </c>
      <c r="H11" s="18"/>
      <c r="I11" s="18">
        <f t="shared" si="2"/>
        <v>2368300</v>
      </c>
    </row>
    <row r="12" spans="1:9" ht="18" customHeight="1">
      <c r="A12" s="8">
        <v>5</v>
      </c>
      <c r="B12" s="9" t="s">
        <v>19</v>
      </c>
      <c r="C12" s="18">
        <v>2699</v>
      </c>
      <c r="D12" s="18">
        <f t="shared" si="0"/>
        <v>4048500</v>
      </c>
      <c r="E12" s="18"/>
      <c r="F12" s="18">
        <f t="shared" si="1"/>
        <v>4048500</v>
      </c>
      <c r="G12" s="18">
        <f t="shared" si="3"/>
        <v>90500</v>
      </c>
      <c r="H12" s="18"/>
      <c r="I12" s="18">
        <f t="shared" si="2"/>
        <v>3958000</v>
      </c>
    </row>
    <row r="13" spans="1:9" ht="18" customHeight="1">
      <c r="A13" s="8">
        <v>6</v>
      </c>
      <c r="B13" s="9" t="s">
        <v>20</v>
      </c>
      <c r="C13" s="18">
        <v>2118</v>
      </c>
      <c r="D13" s="18">
        <f t="shared" si="0"/>
        <v>3177000</v>
      </c>
      <c r="E13" s="18"/>
      <c r="F13" s="18">
        <f t="shared" si="1"/>
        <v>3177000</v>
      </c>
      <c r="G13" s="18">
        <f t="shared" si="3"/>
        <v>71000</v>
      </c>
      <c r="H13" s="18"/>
      <c r="I13" s="18">
        <f t="shared" si="2"/>
        <v>3106000</v>
      </c>
    </row>
    <row r="14" spans="1:9" ht="18" customHeight="1">
      <c r="A14" s="8">
        <v>7</v>
      </c>
      <c r="B14" s="9" t="s">
        <v>21</v>
      </c>
      <c r="C14" s="18">
        <v>1668</v>
      </c>
      <c r="D14" s="18">
        <f t="shared" si="0"/>
        <v>2502000</v>
      </c>
      <c r="E14" s="18"/>
      <c r="F14" s="18">
        <f t="shared" si="1"/>
        <v>2502000</v>
      </c>
      <c r="G14" s="18">
        <f t="shared" si="3"/>
        <v>56000</v>
      </c>
      <c r="H14" s="18"/>
      <c r="I14" s="18">
        <f t="shared" si="2"/>
        <v>2446000</v>
      </c>
    </row>
    <row r="15" spans="1:9" ht="18" customHeight="1">
      <c r="A15" s="8">
        <v>8</v>
      </c>
      <c r="B15" s="9" t="s">
        <v>22</v>
      </c>
      <c r="C15" s="18">
        <v>557</v>
      </c>
      <c r="D15" s="18">
        <f t="shared" si="0"/>
        <v>835500</v>
      </c>
      <c r="E15" s="18"/>
      <c r="F15" s="18">
        <f t="shared" si="1"/>
        <v>835500</v>
      </c>
      <c r="G15" s="18">
        <f t="shared" si="3"/>
        <v>18700</v>
      </c>
      <c r="H15" s="18"/>
      <c r="I15" s="18">
        <f t="shared" si="2"/>
        <v>816800</v>
      </c>
    </row>
    <row r="16" spans="1:9" ht="18" customHeight="1">
      <c r="A16" s="8">
        <v>9</v>
      </c>
      <c r="B16" s="9" t="s">
        <v>23</v>
      </c>
      <c r="C16" s="18">
        <v>2891</v>
      </c>
      <c r="D16" s="18">
        <f t="shared" si="0"/>
        <v>4336500</v>
      </c>
      <c r="E16" s="18"/>
      <c r="F16" s="18">
        <f t="shared" si="1"/>
        <v>4336500</v>
      </c>
      <c r="G16" s="18">
        <f t="shared" si="3"/>
        <v>97000</v>
      </c>
      <c r="H16" s="18"/>
      <c r="I16" s="18">
        <f t="shared" si="2"/>
        <v>4239500</v>
      </c>
    </row>
    <row r="17" spans="1:9" ht="18" customHeight="1">
      <c r="A17" s="8">
        <v>10</v>
      </c>
      <c r="B17" s="9" t="s">
        <v>24</v>
      </c>
      <c r="C17" s="18">
        <v>894</v>
      </c>
      <c r="D17" s="18">
        <f t="shared" si="0"/>
        <v>1341000</v>
      </c>
      <c r="E17" s="18"/>
      <c r="F17" s="18">
        <f t="shared" si="1"/>
        <v>1341000</v>
      </c>
      <c r="G17" s="18">
        <f t="shared" si="3"/>
        <v>30000</v>
      </c>
      <c r="H17" s="18"/>
      <c r="I17" s="18">
        <f t="shared" si="2"/>
        <v>1311000</v>
      </c>
    </row>
    <row r="18" spans="1:9" ht="18" customHeight="1">
      <c r="A18" s="8">
        <v>11</v>
      </c>
      <c r="B18" s="9" t="s">
        <v>25</v>
      </c>
      <c r="C18" s="18">
        <v>109</v>
      </c>
      <c r="D18" s="18">
        <f t="shared" si="0"/>
        <v>163500</v>
      </c>
      <c r="E18" s="18"/>
      <c r="F18" s="18">
        <f t="shared" si="1"/>
        <v>163500</v>
      </c>
      <c r="G18" s="18">
        <f t="shared" si="3"/>
        <v>3700</v>
      </c>
      <c r="H18" s="18"/>
      <c r="I18" s="18">
        <f t="shared" si="2"/>
        <v>159800</v>
      </c>
    </row>
    <row r="19" spans="1:9" ht="18" customHeight="1">
      <c r="A19" s="8">
        <v>12</v>
      </c>
      <c r="B19" s="9" t="s">
        <v>26</v>
      </c>
      <c r="C19" s="18">
        <v>59</v>
      </c>
      <c r="D19" s="18">
        <f t="shared" si="0"/>
        <v>88500</v>
      </c>
      <c r="E19" s="18">
        <v>79200</v>
      </c>
      <c r="F19" s="18">
        <f t="shared" si="1"/>
        <v>9300</v>
      </c>
      <c r="G19" s="18">
        <f t="shared" si="3"/>
        <v>200</v>
      </c>
      <c r="H19" s="18">
        <f>F19-G19</f>
        <v>9100</v>
      </c>
      <c r="I19" s="18"/>
    </row>
    <row r="20" spans="1:9" ht="18" customHeight="1">
      <c r="A20" s="8">
        <v>13</v>
      </c>
      <c r="B20" s="9" t="s">
        <v>27</v>
      </c>
      <c r="C20" s="18">
        <v>1489</v>
      </c>
      <c r="D20" s="18">
        <f t="shared" si="0"/>
        <v>2233500</v>
      </c>
      <c r="E20" s="18"/>
      <c r="F20" s="18">
        <f t="shared" si="1"/>
        <v>2233500</v>
      </c>
      <c r="G20" s="18">
        <f t="shared" si="3"/>
        <v>49900</v>
      </c>
      <c r="H20" s="18"/>
      <c r="I20" s="18">
        <f t="shared" si="2"/>
        <v>2183600</v>
      </c>
    </row>
    <row r="21" spans="1:9" ht="18" customHeight="1">
      <c r="A21" s="8">
        <v>14</v>
      </c>
      <c r="B21" s="9" t="s">
        <v>28</v>
      </c>
      <c r="C21" s="18">
        <v>1450</v>
      </c>
      <c r="D21" s="18">
        <f t="shared" si="0"/>
        <v>2175000</v>
      </c>
      <c r="E21" s="18"/>
      <c r="F21" s="18">
        <f t="shared" si="1"/>
        <v>2175000</v>
      </c>
      <c r="G21" s="18">
        <f t="shared" si="3"/>
        <v>48600</v>
      </c>
      <c r="H21" s="18"/>
      <c r="I21" s="18">
        <f t="shared" si="2"/>
        <v>2126400</v>
      </c>
    </row>
    <row r="22" spans="1:9" ht="18" customHeight="1">
      <c r="A22" s="8">
        <v>15</v>
      </c>
      <c r="B22" s="9" t="s">
        <v>29</v>
      </c>
      <c r="C22" s="18">
        <v>628</v>
      </c>
      <c r="D22" s="18">
        <f t="shared" si="0"/>
        <v>942000</v>
      </c>
      <c r="E22" s="18"/>
      <c r="F22" s="18">
        <f t="shared" si="1"/>
        <v>942000</v>
      </c>
      <c r="G22" s="18">
        <f t="shared" si="3"/>
        <v>21100</v>
      </c>
      <c r="H22" s="18"/>
      <c r="I22" s="18">
        <f t="shared" si="2"/>
        <v>920900</v>
      </c>
    </row>
    <row r="23" spans="1:9" ht="18" customHeight="1">
      <c r="A23" s="8">
        <v>16</v>
      </c>
      <c r="B23" s="9" t="s">
        <v>30</v>
      </c>
      <c r="C23" s="18">
        <v>236</v>
      </c>
      <c r="D23" s="18">
        <f t="shared" si="0"/>
        <v>354000</v>
      </c>
      <c r="E23" s="18"/>
      <c r="F23" s="18">
        <f t="shared" si="1"/>
        <v>354000</v>
      </c>
      <c r="G23" s="18">
        <f t="shared" si="3"/>
        <v>7900</v>
      </c>
      <c r="H23" s="18"/>
      <c r="I23" s="18">
        <f t="shared" si="2"/>
        <v>346100</v>
      </c>
    </row>
    <row r="24" spans="1:9" ht="18" customHeight="1">
      <c r="A24" s="8">
        <v>17</v>
      </c>
      <c r="B24" s="9" t="s">
        <v>31</v>
      </c>
      <c r="C24" s="18">
        <v>259</v>
      </c>
      <c r="D24" s="18">
        <f t="shared" si="0"/>
        <v>388500</v>
      </c>
      <c r="E24" s="18"/>
      <c r="F24" s="18">
        <f t="shared" si="1"/>
        <v>388500</v>
      </c>
      <c r="G24" s="18">
        <f t="shared" si="3"/>
        <v>8700</v>
      </c>
      <c r="H24" s="18"/>
      <c r="I24" s="18">
        <f t="shared" si="2"/>
        <v>379800</v>
      </c>
    </row>
    <row r="25" spans="1:9" ht="18" customHeight="1">
      <c r="A25" s="8">
        <v>18</v>
      </c>
      <c r="B25" s="9" t="s">
        <v>32</v>
      </c>
      <c r="C25" s="18">
        <v>2819</v>
      </c>
      <c r="D25" s="18">
        <f t="shared" si="0"/>
        <v>4228500</v>
      </c>
      <c r="E25" s="18"/>
      <c r="F25" s="18">
        <f t="shared" si="1"/>
        <v>4228500</v>
      </c>
      <c r="G25" s="18">
        <f t="shared" si="3"/>
        <v>94600</v>
      </c>
      <c r="H25" s="18"/>
      <c r="I25" s="18">
        <f t="shared" si="2"/>
        <v>4133900</v>
      </c>
    </row>
    <row r="26" spans="1:9" ht="18" customHeight="1">
      <c r="A26" s="8">
        <v>19</v>
      </c>
      <c r="B26" s="9" t="s">
        <v>33</v>
      </c>
      <c r="C26" s="18">
        <v>1792</v>
      </c>
      <c r="D26" s="18">
        <f t="shared" si="0"/>
        <v>2688000</v>
      </c>
      <c r="E26" s="18"/>
      <c r="F26" s="18">
        <f t="shared" si="1"/>
        <v>2688000</v>
      </c>
      <c r="G26" s="18">
        <f t="shared" si="3"/>
        <v>60100</v>
      </c>
      <c r="H26" s="18"/>
      <c r="I26" s="18">
        <f t="shared" si="2"/>
        <v>2627900</v>
      </c>
    </row>
    <row r="27" spans="1:9" ht="18" customHeight="1">
      <c r="A27" s="8">
        <v>20</v>
      </c>
      <c r="B27" s="9" t="s">
        <v>34</v>
      </c>
      <c r="C27" s="18">
        <v>1372</v>
      </c>
      <c r="D27" s="18">
        <f t="shared" si="0"/>
        <v>2058000</v>
      </c>
      <c r="E27" s="18"/>
      <c r="F27" s="18">
        <f t="shared" si="1"/>
        <v>2058000</v>
      </c>
      <c r="G27" s="18">
        <f t="shared" si="3"/>
        <v>46000</v>
      </c>
      <c r="H27" s="18"/>
      <c r="I27" s="18">
        <f t="shared" si="2"/>
        <v>2012000</v>
      </c>
    </row>
    <row r="28" spans="1:9" ht="18" customHeight="1">
      <c r="A28" s="8">
        <v>21</v>
      </c>
      <c r="B28" s="9" t="s">
        <v>35</v>
      </c>
      <c r="C28" s="18">
        <v>1761</v>
      </c>
      <c r="D28" s="18">
        <f t="shared" si="0"/>
        <v>2641500</v>
      </c>
      <c r="E28" s="18"/>
      <c r="F28" s="18">
        <f t="shared" si="1"/>
        <v>2641500</v>
      </c>
      <c r="G28" s="18">
        <f t="shared" si="3"/>
        <v>59100</v>
      </c>
      <c r="H28" s="18"/>
      <c r="I28" s="18">
        <f t="shared" si="2"/>
        <v>2582400</v>
      </c>
    </row>
    <row r="29" spans="1:9" ht="18" customHeight="1">
      <c r="A29" s="8">
        <v>22</v>
      </c>
      <c r="B29" s="9" t="s">
        <v>36</v>
      </c>
      <c r="C29" s="18">
        <v>1319</v>
      </c>
      <c r="D29" s="18">
        <f t="shared" si="0"/>
        <v>1978500</v>
      </c>
      <c r="E29" s="18"/>
      <c r="F29" s="18">
        <f t="shared" si="1"/>
        <v>1978500</v>
      </c>
      <c r="G29" s="18">
        <f t="shared" si="3"/>
        <v>44200</v>
      </c>
      <c r="H29" s="18"/>
      <c r="I29" s="18">
        <f t="shared" si="2"/>
        <v>1934300</v>
      </c>
    </row>
    <row r="30" spans="1:9" ht="18" customHeight="1">
      <c r="A30" s="8">
        <v>23</v>
      </c>
      <c r="B30" s="9" t="s">
        <v>37</v>
      </c>
      <c r="C30" s="18">
        <v>47</v>
      </c>
      <c r="D30" s="18">
        <f t="shared" si="0"/>
        <v>70500</v>
      </c>
      <c r="E30" s="18">
        <v>154800</v>
      </c>
      <c r="F30" s="18">
        <f t="shared" si="1"/>
        <v>-84300</v>
      </c>
      <c r="G30" s="18">
        <f t="shared" si="3"/>
        <v>-1900</v>
      </c>
      <c r="H30" s="18">
        <f aca="true" t="shared" si="4" ref="H30:H35">F30-G30</f>
        <v>-82400</v>
      </c>
      <c r="I30" s="18"/>
    </row>
    <row r="31" spans="1:9" ht="18" customHeight="1">
      <c r="A31" s="8">
        <v>24</v>
      </c>
      <c r="B31" s="9" t="s">
        <v>38</v>
      </c>
      <c r="C31" s="18">
        <v>1932</v>
      </c>
      <c r="D31" s="18">
        <f t="shared" si="0"/>
        <v>2898000</v>
      </c>
      <c r="E31" s="18">
        <v>1976400</v>
      </c>
      <c r="F31" s="18">
        <f t="shared" si="1"/>
        <v>921600</v>
      </c>
      <c r="G31" s="18">
        <f t="shared" si="3"/>
        <v>20600</v>
      </c>
      <c r="H31" s="18">
        <f t="shared" si="4"/>
        <v>901000</v>
      </c>
      <c r="I31" s="18"/>
    </row>
    <row r="32" spans="1:9" ht="18" customHeight="1">
      <c r="A32" s="8">
        <v>25</v>
      </c>
      <c r="B32" s="9" t="s">
        <v>39</v>
      </c>
      <c r="C32" s="18">
        <v>2273</v>
      </c>
      <c r="D32" s="18">
        <f t="shared" si="0"/>
        <v>3409500</v>
      </c>
      <c r="E32" s="18">
        <v>2395200</v>
      </c>
      <c r="F32" s="18">
        <f t="shared" si="1"/>
        <v>1014300</v>
      </c>
      <c r="G32" s="18">
        <f t="shared" si="3"/>
        <v>22700</v>
      </c>
      <c r="H32" s="18">
        <f t="shared" si="4"/>
        <v>991600</v>
      </c>
      <c r="I32" s="18"/>
    </row>
    <row r="33" spans="1:9" ht="18" customHeight="1">
      <c r="A33" s="8">
        <v>26</v>
      </c>
      <c r="B33" s="9" t="s">
        <v>40</v>
      </c>
      <c r="C33" s="18">
        <v>259</v>
      </c>
      <c r="D33" s="18">
        <f t="shared" si="0"/>
        <v>388500</v>
      </c>
      <c r="E33" s="18">
        <v>634800</v>
      </c>
      <c r="F33" s="18">
        <f t="shared" si="1"/>
        <v>-246300</v>
      </c>
      <c r="G33" s="18">
        <f t="shared" si="3"/>
        <v>-5500</v>
      </c>
      <c r="H33" s="18">
        <f t="shared" si="4"/>
        <v>-240800</v>
      </c>
      <c r="I33" s="18"/>
    </row>
    <row r="34" spans="1:9" ht="18" customHeight="1">
      <c r="A34" s="8">
        <v>27</v>
      </c>
      <c r="B34" s="9" t="s">
        <v>41</v>
      </c>
      <c r="C34" s="18">
        <v>947</v>
      </c>
      <c r="D34" s="18">
        <f t="shared" si="0"/>
        <v>1420500</v>
      </c>
      <c r="E34" s="18">
        <v>1148400</v>
      </c>
      <c r="F34" s="18">
        <f t="shared" si="1"/>
        <v>272100</v>
      </c>
      <c r="G34" s="18">
        <f t="shared" si="3"/>
        <v>6100</v>
      </c>
      <c r="H34" s="18">
        <f t="shared" si="4"/>
        <v>266000</v>
      </c>
      <c r="I34" s="18"/>
    </row>
    <row r="35" spans="1:9" ht="18" customHeight="1">
      <c r="A35" s="8">
        <v>28</v>
      </c>
      <c r="B35" s="9" t="s">
        <v>42</v>
      </c>
      <c r="C35" s="18">
        <v>1269</v>
      </c>
      <c r="D35" s="18">
        <f t="shared" si="0"/>
        <v>1903500</v>
      </c>
      <c r="E35" s="18">
        <v>1428000</v>
      </c>
      <c r="F35" s="18">
        <f t="shared" si="1"/>
        <v>475500</v>
      </c>
      <c r="G35" s="18">
        <f t="shared" si="3"/>
        <v>10600</v>
      </c>
      <c r="H35" s="18">
        <f t="shared" si="4"/>
        <v>464900</v>
      </c>
      <c r="I35" s="18"/>
    </row>
    <row r="36" spans="1:9" ht="18" customHeight="1">
      <c r="A36" s="8">
        <v>29</v>
      </c>
      <c r="B36" s="9" t="s">
        <v>43</v>
      </c>
      <c r="C36" s="18">
        <v>535</v>
      </c>
      <c r="D36" s="18">
        <f t="shared" si="0"/>
        <v>802500</v>
      </c>
      <c r="E36" s="18"/>
      <c r="F36" s="18">
        <f t="shared" si="1"/>
        <v>802500</v>
      </c>
      <c r="G36" s="18">
        <f t="shared" si="3"/>
        <v>17900</v>
      </c>
      <c r="H36" s="18"/>
      <c r="I36" s="18">
        <f>F36-G36</f>
        <v>784600</v>
      </c>
    </row>
    <row r="37" spans="1:9" ht="18" customHeight="1">
      <c r="A37" s="8">
        <v>30</v>
      </c>
      <c r="B37" s="9" t="s">
        <v>44</v>
      </c>
      <c r="C37" s="18">
        <v>785</v>
      </c>
      <c r="D37" s="18">
        <f t="shared" si="0"/>
        <v>1177500</v>
      </c>
      <c r="E37" s="18"/>
      <c r="F37" s="18">
        <f t="shared" si="1"/>
        <v>1177500</v>
      </c>
      <c r="G37" s="18">
        <f t="shared" si="3"/>
        <v>26300</v>
      </c>
      <c r="H37" s="18"/>
      <c r="I37" s="18">
        <f>F37-G37</f>
        <v>1151200</v>
      </c>
    </row>
    <row r="38" spans="1:9" ht="18" customHeight="1">
      <c r="A38" s="8">
        <v>31</v>
      </c>
      <c r="B38" s="9" t="s">
        <v>45</v>
      </c>
      <c r="C38" s="18">
        <v>521</v>
      </c>
      <c r="D38" s="18">
        <f t="shared" si="0"/>
        <v>781500</v>
      </c>
      <c r="E38" s="18">
        <v>621600</v>
      </c>
      <c r="F38" s="18">
        <f t="shared" si="1"/>
        <v>159900</v>
      </c>
      <c r="G38" s="18">
        <f t="shared" si="3"/>
        <v>3600</v>
      </c>
      <c r="H38" s="18">
        <f>F38-G38</f>
        <v>156300</v>
      </c>
      <c r="I38" s="18"/>
    </row>
    <row r="39" spans="1:9" ht="18" customHeight="1">
      <c r="A39" s="8">
        <v>32</v>
      </c>
      <c r="B39" s="9" t="s">
        <v>46</v>
      </c>
      <c r="C39" s="18">
        <v>1183</v>
      </c>
      <c r="D39" s="18">
        <f t="shared" si="0"/>
        <v>1774500</v>
      </c>
      <c r="E39" s="18"/>
      <c r="F39" s="18">
        <f t="shared" si="1"/>
        <v>1774500</v>
      </c>
      <c r="G39" s="18">
        <f t="shared" si="3"/>
        <v>39700</v>
      </c>
      <c r="H39" s="18"/>
      <c r="I39" s="18">
        <f>F39-G39</f>
        <v>1734800</v>
      </c>
    </row>
    <row r="40" spans="1:9" ht="18" customHeight="1">
      <c r="A40" s="8">
        <v>33</v>
      </c>
      <c r="B40" s="9" t="s">
        <v>47</v>
      </c>
      <c r="C40" s="18">
        <v>644</v>
      </c>
      <c r="D40" s="18">
        <f t="shared" si="0"/>
        <v>966000</v>
      </c>
      <c r="E40" s="18"/>
      <c r="F40" s="18">
        <f t="shared" si="1"/>
        <v>966000</v>
      </c>
      <c r="G40" s="18">
        <f t="shared" si="3"/>
        <v>21600</v>
      </c>
      <c r="H40" s="18"/>
      <c r="I40" s="18">
        <f>F40-G40</f>
        <v>944400</v>
      </c>
    </row>
    <row r="41" spans="1:9" ht="18" customHeight="1">
      <c r="A41" s="8">
        <v>34</v>
      </c>
      <c r="B41" s="9" t="s">
        <v>48</v>
      </c>
      <c r="C41" s="18">
        <v>185</v>
      </c>
      <c r="D41" s="18">
        <f t="shared" si="0"/>
        <v>277500</v>
      </c>
      <c r="E41" s="18">
        <v>255600</v>
      </c>
      <c r="F41" s="18">
        <f t="shared" si="1"/>
        <v>21900</v>
      </c>
      <c r="G41" s="18">
        <f t="shared" si="3"/>
        <v>500</v>
      </c>
      <c r="H41" s="18">
        <f>F41-G41</f>
        <v>21400</v>
      </c>
      <c r="I41" s="18"/>
    </row>
    <row r="42" spans="1:9" ht="18" customHeight="1">
      <c r="A42" s="8">
        <v>35</v>
      </c>
      <c r="B42" s="9" t="s">
        <v>49</v>
      </c>
      <c r="C42" s="18">
        <v>1257</v>
      </c>
      <c r="D42" s="18">
        <f t="shared" si="0"/>
        <v>1885500</v>
      </c>
      <c r="E42" s="18"/>
      <c r="F42" s="18">
        <f t="shared" si="1"/>
        <v>1885500</v>
      </c>
      <c r="G42" s="18">
        <f t="shared" si="3"/>
        <v>42200</v>
      </c>
      <c r="H42" s="18"/>
      <c r="I42" s="18">
        <f>F42-G42</f>
        <v>1843300</v>
      </c>
    </row>
    <row r="43" spans="1:9" ht="18" customHeight="1">
      <c r="A43" s="8">
        <v>36</v>
      </c>
      <c r="B43" s="9" t="s">
        <v>50</v>
      </c>
      <c r="C43" s="18">
        <v>503</v>
      </c>
      <c r="D43" s="18">
        <f t="shared" si="0"/>
        <v>754500</v>
      </c>
      <c r="E43" s="18"/>
      <c r="F43" s="18">
        <f t="shared" si="1"/>
        <v>754500</v>
      </c>
      <c r="G43" s="18">
        <f t="shared" si="3"/>
        <v>16900</v>
      </c>
      <c r="H43" s="18"/>
      <c r="I43" s="18">
        <f>F43-G43</f>
        <v>737600</v>
      </c>
    </row>
    <row r="44" spans="1:9" ht="18" customHeight="1">
      <c r="A44" s="8">
        <v>37</v>
      </c>
      <c r="B44" s="9" t="s">
        <v>51</v>
      </c>
      <c r="C44" s="18">
        <v>669</v>
      </c>
      <c r="D44" s="18">
        <f t="shared" si="0"/>
        <v>1003500</v>
      </c>
      <c r="E44" s="18">
        <v>787200</v>
      </c>
      <c r="F44" s="18">
        <f t="shared" si="1"/>
        <v>216300</v>
      </c>
      <c r="G44" s="18">
        <f t="shared" si="3"/>
        <v>4800</v>
      </c>
      <c r="H44" s="18">
        <f aca="true" t="shared" si="5" ref="H44:H57">F44-G44</f>
        <v>211500</v>
      </c>
      <c r="I44" s="18"/>
    </row>
    <row r="45" spans="1:9" ht="18" customHeight="1">
      <c r="A45" s="8">
        <v>38</v>
      </c>
      <c r="B45" s="9" t="s">
        <v>52</v>
      </c>
      <c r="C45" s="18">
        <v>483</v>
      </c>
      <c r="D45" s="18">
        <f t="shared" si="0"/>
        <v>724500</v>
      </c>
      <c r="E45" s="18"/>
      <c r="F45" s="18">
        <f t="shared" si="1"/>
        <v>724500</v>
      </c>
      <c r="G45" s="18">
        <f t="shared" si="3"/>
        <v>16200</v>
      </c>
      <c r="H45" s="18"/>
      <c r="I45" s="18">
        <f>F45-G45</f>
        <v>708300</v>
      </c>
    </row>
    <row r="46" spans="1:9" ht="30" customHeight="1">
      <c r="A46" s="8">
        <v>39</v>
      </c>
      <c r="B46" s="10" t="s">
        <v>53</v>
      </c>
      <c r="C46" s="18">
        <v>263</v>
      </c>
      <c r="D46" s="18">
        <f t="shared" si="0"/>
        <v>394500</v>
      </c>
      <c r="E46" s="18"/>
      <c r="F46" s="18">
        <f t="shared" si="1"/>
        <v>394500</v>
      </c>
      <c r="G46" s="18">
        <f t="shared" si="3"/>
        <v>8800</v>
      </c>
      <c r="H46" s="18"/>
      <c r="I46" s="18">
        <f>F46-G46</f>
        <v>385700</v>
      </c>
    </row>
    <row r="47" spans="1:9" ht="18" customHeight="1">
      <c r="A47" s="8">
        <v>40</v>
      </c>
      <c r="B47" s="9" t="s">
        <v>54</v>
      </c>
      <c r="C47" s="18">
        <v>830</v>
      </c>
      <c r="D47" s="18">
        <f t="shared" si="0"/>
        <v>1245000</v>
      </c>
      <c r="E47" s="18">
        <v>783600</v>
      </c>
      <c r="F47" s="18">
        <f t="shared" si="1"/>
        <v>461400</v>
      </c>
      <c r="G47" s="18">
        <f t="shared" si="3"/>
        <v>10300</v>
      </c>
      <c r="H47" s="18">
        <f t="shared" si="5"/>
        <v>451100</v>
      </c>
      <c r="I47" s="18"/>
    </row>
    <row r="48" spans="1:9" ht="18" customHeight="1">
      <c r="A48" s="8">
        <v>41</v>
      </c>
      <c r="B48" s="9" t="s">
        <v>55</v>
      </c>
      <c r="C48" s="18">
        <v>779</v>
      </c>
      <c r="D48" s="18">
        <f t="shared" si="0"/>
        <v>1168500</v>
      </c>
      <c r="E48" s="18">
        <v>862800</v>
      </c>
      <c r="F48" s="18">
        <f t="shared" si="1"/>
        <v>305700</v>
      </c>
      <c r="G48" s="18">
        <f t="shared" si="3"/>
        <v>6800</v>
      </c>
      <c r="H48" s="18">
        <f t="shared" si="5"/>
        <v>298900</v>
      </c>
      <c r="I48" s="18"/>
    </row>
    <row r="49" spans="1:9" ht="18" customHeight="1">
      <c r="A49" s="8">
        <v>42</v>
      </c>
      <c r="B49" s="9" t="s">
        <v>56</v>
      </c>
      <c r="C49" s="18">
        <v>629</v>
      </c>
      <c r="D49" s="18">
        <f t="shared" si="0"/>
        <v>943500</v>
      </c>
      <c r="E49" s="18">
        <v>622800</v>
      </c>
      <c r="F49" s="18">
        <f t="shared" si="1"/>
        <v>320700</v>
      </c>
      <c r="G49" s="18">
        <f t="shared" si="3"/>
        <v>7200</v>
      </c>
      <c r="H49" s="18">
        <f t="shared" si="5"/>
        <v>313500</v>
      </c>
      <c r="I49" s="18"/>
    </row>
    <row r="50" spans="1:9" ht="18" customHeight="1">
      <c r="A50" s="8">
        <v>43</v>
      </c>
      <c r="B50" s="9" t="s">
        <v>57</v>
      </c>
      <c r="C50" s="18">
        <v>115</v>
      </c>
      <c r="D50" s="18">
        <f t="shared" si="0"/>
        <v>172500</v>
      </c>
      <c r="E50" s="18">
        <v>128400</v>
      </c>
      <c r="F50" s="18">
        <f t="shared" si="1"/>
        <v>44100</v>
      </c>
      <c r="G50" s="18">
        <f t="shared" si="3"/>
        <v>1000</v>
      </c>
      <c r="H50" s="18">
        <f t="shared" si="5"/>
        <v>43100</v>
      </c>
      <c r="I50" s="18"/>
    </row>
    <row r="51" spans="1:9" ht="18" customHeight="1">
      <c r="A51" s="8">
        <v>44</v>
      </c>
      <c r="B51" s="9" t="s">
        <v>58</v>
      </c>
      <c r="C51" s="18">
        <v>976</v>
      </c>
      <c r="D51" s="18">
        <f t="shared" si="0"/>
        <v>1464000</v>
      </c>
      <c r="E51" s="18">
        <v>986400</v>
      </c>
      <c r="F51" s="18">
        <f t="shared" si="1"/>
        <v>477600</v>
      </c>
      <c r="G51" s="18">
        <f t="shared" si="3"/>
        <v>10700</v>
      </c>
      <c r="H51" s="18">
        <f t="shared" si="5"/>
        <v>466900</v>
      </c>
      <c r="I51" s="18"/>
    </row>
    <row r="52" spans="1:9" ht="18" customHeight="1">
      <c r="A52" s="8">
        <v>45</v>
      </c>
      <c r="B52" s="9" t="s">
        <v>59</v>
      </c>
      <c r="C52" s="18">
        <v>907</v>
      </c>
      <c r="D52" s="18">
        <f t="shared" si="0"/>
        <v>1360500</v>
      </c>
      <c r="E52" s="18">
        <v>930000</v>
      </c>
      <c r="F52" s="18">
        <f t="shared" si="1"/>
        <v>430500</v>
      </c>
      <c r="G52" s="18">
        <f t="shared" si="3"/>
        <v>9600</v>
      </c>
      <c r="H52" s="18">
        <f t="shared" si="5"/>
        <v>420900</v>
      </c>
      <c r="I52" s="18"/>
    </row>
    <row r="53" spans="1:9" ht="18" customHeight="1">
      <c r="A53" s="8">
        <v>46</v>
      </c>
      <c r="B53" s="9" t="s">
        <v>60</v>
      </c>
      <c r="C53" s="18">
        <v>741</v>
      </c>
      <c r="D53" s="18">
        <f t="shared" si="0"/>
        <v>1111500</v>
      </c>
      <c r="E53" s="18">
        <v>789600</v>
      </c>
      <c r="F53" s="18">
        <f t="shared" si="1"/>
        <v>321900</v>
      </c>
      <c r="G53" s="18">
        <f t="shared" si="3"/>
        <v>7200</v>
      </c>
      <c r="H53" s="18">
        <f t="shared" si="5"/>
        <v>314700</v>
      </c>
      <c r="I53" s="18"/>
    </row>
    <row r="54" spans="1:9" ht="18" customHeight="1">
      <c r="A54" s="8">
        <v>47</v>
      </c>
      <c r="B54" s="9" t="s">
        <v>61</v>
      </c>
      <c r="C54" s="18">
        <v>1133</v>
      </c>
      <c r="D54" s="18">
        <f t="shared" si="0"/>
        <v>1699500</v>
      </c>
      <c r="E54" s="18">
        <v>1242000</v>
      </c>
      <c r="F54" s="18">
        <f t="shared" si="1"/>
        <v>457500</v>
      </c>
      <c r="G54" s="18">
        <f t="shared" si="3"/>
        <v>10200</v>
      </c>
      <c r="H54" s="18">
        <f t="shared" si="5"/>
        <v>447300</v>
      </c>
      <c r="I54" s="18"/>
    </row>
    <row r="55" spans="1:9" ht="18" customHeight="1">
      <c r="A55" s="8">
        <v>48</v>
      </c>
      <c r="B55" s="9" t="s">
        <v>62</v>
      </c>
      <c r="C55" s="18">
        <v>518</v>
      </c>
      <c r="D55" s="18">
        <f t="shared" si="0"/>
        <v>777000</v>
      </c>
      <c r="E55" s="18">
        <v>493200</v>
      </c>
      <c r="F55" s="18">
        <f t="shared" si="1"/>
        <v>283800</v>
      </c>
      <c r="G55" s="18">
        <f t="shared" si="3"/>
        <v>6300</v>
      </c>
      <c r="H55" s="18">
        <f t="shared" si="5"/>
        <v>277500</v>
      </c>
      <c r="I55" s="18"/>
    </row>
    <row r="56" spans="1:9" ht="18" customHeight="1">
      <c r="A56" s="8">
        <v>49</v>
      </c>
      <c r="B56" s="9" t="s">
        <v>63</v>
      </c>
      <c r="C56" s="18">
        <v>902</v>
      </c>
      <c r="D56" s="18">
        <f t="shared" si="0"/>
        <v>1353000</v>
      </c>
      <c r="E56" s="18">
        <v>856800</v>
      </c>
      <c r="F56" s="18">
        <f t="shared" si="1"/>
        <v>496200</v>
      </c>
      <c r="G56" s="18">
        <f t="shared" si="3"/>
        <v>11100</v>
      </c>
      <c r="H56" s="18">
        <f t="shared" si="5"/>
        <v>485100</v>
      </c>
      <c r="I56" s="18"/>
    </row>
    <row r="57" spans="1:9" ht="18" customHeight="1">
      <c r="A57" s="8">
        <v>50</v>
      </c>
      <c r="B57" s="9" t="s">
        <v>64</v>
      </c>
      <c r="C57" s="18">
        <v>281</v>
      </c>
      <c r="D57" s="18">
        <f t="shared" si="0"/>
        <v>421500</v>
      </c>
      <c r="E57" s="18">
        <v>289200</v>
      </c>
      <c r="F57" s="18">
        <f t="shared" si="1"/>
        <v>132300</v>
      </c>
      <c r="G57" s="18">
        <f t="shared" si="3"/>
        <v>3000</v>
      </c>
      <c r="H57" s="18">
        <f t="shared" si="5"/>
        <v>129300</v>
      </c>
      <c r="I57" s="18"/>
    </row>
    <row r="58" spans="1:9" ht="18" customHeight="1">
      <c r="A58" s="59" t="s">
        <v>65</v>
      </c>
      <c r="B58" s="59"/>
      <c r="C58" s="18">
        <f aca="true" t="shared" si="6" ref="C58:I58">SUM(C8:C57)</f>
        <v>54869</v>
      </c>
      <c r="D58" s="18">
        <f t="shared" si="6"/>
        <v>82303500</v>
      </c>
      <c r="E58" s="18">
        <f t="shared" si="6"/>
        <v>17466000</v>
      </c>
      <c r="F58" s="18">
        <f t="shared" si="6"/>
        <v>64837500</v>
      </c>
      <c r="G58" s="18">
        <f t="shared" si="6"/>
        <v>1450000</v>
      </c>
      <c r="H58" s="18">
        <f t="shared" si="6"/>
        <v>6346900</v>
      </c>
      <c r="I58" s="18">
        <f t="shared" si="6"/>
        <v>57040600</v>
      </c>
    </row>
    <row r="59" spans="3:9" s="2" customFormat="1" ht="13.5">
      <c r="C59" s="1"/>
      <c r="D59" s="4"/>
      <c r="E59" s="4"/>
      <c r="F59" s="4"/>
      <c r="G59" s="1"/>
      <c r="H59" s="1"/>
      <c r="I59" s="1"/>
    </row>
    <row r="60" spans="1:2" ht="13.5">
      <c r="A60" s="2"/>
      <c r="B60" s="2"/>
    </row>
    <row r="61" spans="1:2" ht="13.5">
      <c r="A61" s="2"/>
      <c r="B61" s="2"/>
    </row>
    <row r="62" spans="1:2" ht="13.5">
      <c r="A62" s="2"/>
      <c r="B62" s="2"/>
    </row>
  </sheetData>
  <sheetProtection/>
  <mergeCells count="9">
    <mergeCell ref="A2:I2"/>
    <mergeCell ref="D4:I4"/>
    <mergeCell ref="F5:I5"/>
    <mergeCell ref="A58:B58"/>
    <mergeCell ref="A4:A7"/>
    <mergeCell ref="B4:B7"/>
    <mergeCell ref="C4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倪娴</dc:creator>
  <cp:keywords/>
  <dc:description/>
  <cp:lastModifiedBy>vip</cp:lastModifiedBy>
  <cp:lastPrinted>2018-08-15T07:39:32Z</cp:lastPrinted>
  <dcterms:created xsi:type="dcterms:W3CDTF">2014-06-24T05:40:00Z</dcterms:created>
  <dcterms:modified xsi:type="dcterms:W3CDTF">2018-08-30T10:35:05Z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